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</sheets>
  <definedNames/>
  <calcPr fullCalcOnLoad="1"/>
</workbook>
</file>

<file path=xl/sharedStrings.xml><?xml version="1.0" encoding="utf-8"?>
<sst xmlns="http://schemas.openxmlformats.org/spreadsheetml/2006/main" count="650" uniqueCount="427">
  <si>
    <t>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</si>
  <si>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</si>
  <si>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</si>
  <si>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</si>
  <si>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</si>
  <si>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</si>
  <si>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</si>
  <si>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</si>
  <si>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</si>
  <si>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</si>
  <si>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</si>
  <si>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</si>
  <si>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</si>
  <si>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</t>
  </si>
  <si>
    <t>21</t>
  </si>
  <si>
    <t>37</t>
  </si>
  <si>
    <t>44</t>
  </si>
  <si>
    <t>所有者权益：</t>
  </si>
  <si>
    <t>56</t>
  </si>
  <si>
    <t>57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</si>
  <si>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</si>
  <si>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</si>
  <si>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</si>
  <si>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</si>
  <si>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</si>
  <si>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</si>
  <si>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</si>
  <si>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</si>
  <si>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</si>
  <si>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</si>
  <si>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48</t>
  </si>
  <si>
    <t>49</t>
  </si>
  <si>
    <t>50</t>
  </si>
  <si>
    <t>51</t>
  </si>
  <si>
    <t>52</t>
  </si>
  <si>
    <t>54</t>
  </si>
  <si>
    <t>58</t>
  </si>
  <si>
    <t>59</t>
  </si>
  <si>
    <t>60</t>
  </si>
  <si>
    <t>61</t>
  </si>
  <si>
    <t>62</t>
  </si>
  <si>
    <t>63</t>
  </si>
  <si>
    <t>13</t>
  </si>
  <si>
    <t>15</t>
  </si>
  <si>
    <t>16</t>
  </si>
  <si>
    <t>18</t>
  </si>
  <si>
    <t>20</t>
  </si>
  <si>
    <t>22</t>
  </si>
  <si>
    <t>23</t>
  </si>
  <si>
    <t>24</t>
  </si>
  <si>
    <t>25</t>
  </si>
  <si>
    <t>27</t>
  </si>
  <si>
    <t>28</t>
  </si>
  <si>
    <t>29</t>
  </si>
  <si>
    <t>31</t>
  </si>
  <si>
    <t>备注</t>
  </si>
  <si>
    <t>项目</t>
  </si>
  <si>
    <t>金额</t>
  </si>
  <si>
    <t>一、经营活动产生的现金流量</t>
  </si>
  <si>
    <t xml:space="preserve">    收到的税费返还</t>
  </si>
  <si>
    <t xml:space="preserve">    收到的其他与经营活动有关的现金</t>
  </si>
  <si>
    <t>现金流入小计</t>
  </si>
  <si>
    <t xml:space="preserve">    购买商品、接受劳务支付的现金</t>
  </si>
  <si>
    <t xml:space="preserve">    支付给职工以及为职工支付的现金</t>
  </si>
  <si>
    <t xml:space="preserve">    支付的各项税费</t>
  </si>
  <si>
    <t xml:space="preserve">    支付的其他与经营活动有关的现金</t>
  </si>
  <si>
    <t>现金流出小计</t>
  </si>
  <si>
    <t xml:space="preserve">    经营活动产生的现金流量净额</t>
  </si>
  <si>
    <t>二、投资活动产生的现金流量</t>
  </si>
  <si>
    <t xml:space="preserve">    收回投资所收到的现金</t>
  </si>
  <si>
    <t xml:space="preserve">    收取投资收益所收到的现金</t>
  </si>
  <si>
    <t xml:space="preserve">    处置固定资产、无形资产和其他长期资产而收到的现金净额</t>
  </si>
  <si>
    <t xml:space="preserve">    收到的其他与投资活动有关的现金</t>
  </si>
  <si>
    <t xml:space="preserve">    购建固定资产、无形资产和其他长期资产所支付的现金</t>
  </si>
  <si>
    <t xml:space="preserve">    投资支付的现金</t>
  </si>
  <si>
    <t xml:space="preserve">    支付的其他与投资活动有关的现金</t>
  </si>
  <si>
    <t xml:space="preserve">    投资活动产生的现金流量净额</t>
  </si>
  <si>
    <t>三、筹资活动产生的现金流量</t>
  </si>
  <si>
    <t xml:space="preserve">    吸收权益性投资所收到的现金</t>
  </si>
  <si>
    <t xml:space="preserve">    取得借款所收到的现金</t>
  </si>
  <si>
    <t xml:space="preserve">    收到的其他与筹资活动有关的现金</t>
  </si>
  <si>
    <t xml:space="preserve">    偿还债务所支付的现金</t>
  </si>
  <si>
    <t xml:space="preserve">    分配股利、利润和偿付利息所支付的现金</t>
  </si>
  <si>
    <t xml:space="preserve">    支付的其他与筹资活动有关的现金</t>
  </si>
  <si>
    <t>四、汇率变动对现金的影响</t>
  </si>
  <si>
    <t>五、现金及现金等价物净增加额</t>
  </si>
  <si>
    <t>预计现金流量表</t>
  </si>
  <si>
    <t>单位：万元</t>
  </si>
  <si>
    <t>增减数</t>
  </si>
  <si>
    <t>编制单位：</t>
  </si>
  <si>
    <t>序号</t>
  </si>
  <si>
    <t>固定资产名称</t>
  </si>
  <si>
    <t>03</t>
  </si>
  <si>
    <t>14</t>
  </si>
  <si>
    <t>17</t>
  </si>
  <si>
    <t>合计</t>
  </si>
  <si>
    <t>新增固定资产预算表</t>
  </si>
  <si>
    <t>单位：万元</t>
  </si>
  <si>
    <t>购置部门</t>
  </si>
  <si>
    <r>
      <t>品牌规格</t>
    </r>
    <r>
      <rPr>
        <sz val="10"/>
        <rFont val="宋体"/>
        <family val="0"/>
      </rPr>
      <t>型号</t>
    </r>
  </si>
  <si>
    <t>单位</t>
  </si>
  <si>
    <t>数量</t>
  </si>
  <si>
    <t>单价</t>
  </si>
  <si>
    <t>26</t>
  </si>
  <si>
    <t>一、营业外收入合计</t>
  </si>
  <si>
    <t xml:space="preserve">  其他收入</t>
  </si>
  <si>
    <t>二、营业外支出合计</t>
  </si>
  <si>
    <t xml:space="preserve">  罚款支出</t>
  </si>
  <si>
    <t xml:space="preserve">  捐赠支出</t>
  </si>
  <si>
    <t xml:space="preserve">  非常损失</t>
  </si>
  <si>
    <t xml:space="preserve">  其他支出</t>
  </si>
  <si>
    <t>项目名称</t>
  </si>
  <si>
    <t>项目内容</t>
  </si>
  <si>
    <t>序号</t>
  </si>
  <si>
    <t>合计</t>
  </si>
  <si>
    <t>财务费用预算表</t>
  </si>
  <si>
    <t>投资收益预算表</t>
  </si>
  <si>
    <t>注册地点</t>
  </si>
  <si>
    <t>公司贷款预算表</t>
  </si>
  <si>
    <t>备注</t>
  </si>
  <si>
    <t>对外担保预算表</t>
  </si>
  <si>
    <t>对外投资预算表</t>
  </si>
  <si>
    <r>
      <t xml:space="preserve">         </t>
    </r>
    <r>
      <rPr>
        <sz val="10"/>
        <rFont val="宋体"/>
        <family val="0"/>
      </rPr>
      <t>筹资活动产生的现金流量净额</t>
    </r>
  </si>
  <si>
    <t xml:space="preserve">     其中：        产品</t>
  </si>
  <si>
    <t xml:space="preserve">     其他</t>
  </si>
  <si>
    <t xml:space="preserve">     其中：        商品</t>
  </si>
  <si>
    <t xml:space="preserve">                   产品</t>
  </si>
  <si>
    <t xml:space="preserve">                   商品</t>
  </si>
  <si>
    <t xml:space="preserve">     其中：        课题</t>
  </si>
  <si>
    <t xml:space="preserve">                   课题</t>
  </si>
  <si>
    <t xml:space="preserve">     其中：        技术</t>
  </si>
  <si>
    <t xml:space="preserve">                   技术</t>
  </si>
  <si>
    <t>营业外收支预算表</t>
  </si>
  <si>
    <t>子公司名称</t>
  </si>
  <si>
    <t>投资比例</t>
  </si>
  <si>
    <t>被担保单位名称</t>
  </si>
  <si>
    <t>三、营业外收支净额</t>
  </si>
  <si>
    <t>预计利润及利润分配表</t>
  </si>
  <si>
    <t>项目名称</t>
  </si>
  <si>
    <t xml:space="preserve">  产品销售收入</t>
  </si>
  <si>
    <t xml:space="preserve">  商品销售收入</t>
  </si>
  <si>
    <t xml:space="preserve">  课题项目收入</t>
  </si>
  <si>
    <t xml:space="preserve">  技术服务收入</t>
  </si>
  <si>
    <t xml:space="preserve">  产品销售成本</t>
  </si>
  <si>
    <t xml:space="preserve">  商品销售成本</t>
  </si>
  <si>
    <t xml:space="preserve">  课题项目成本</t>
  </si>
  <si>
    <t xml:space="preserve">  技术服务成本</t>
  </si>
  <si>
    <t xml:space="preserve">  其他业务成本</t>
  </si>
  <si>
    <t xml:space="preserve">  产品销售税金及附加合计</t>
  </si>
  <si>
    <t xml:space="preserve">  商品销售税金及附加合计</t>
  </si>
  <si>
    <t xml:space="preserve">  课题项目税金及附加合计</t>
  </si>
  <si>
    <t xml:space="preserve">  技术服务税金及附加合计</t>
  </si>
  <si>
    <t xml:space="preserve">  其他业务税金及附加合计</t>
  </si>
  <si>
    <t xml:space="preserve">  产品销售利润</t>
  </si>
  <si>
    <t xml:space="preserve">  商品销售利润</t>
  </si>
  <si>
    <t xml:space="preserve">  课题项目利润</t>
  </si>
  <si>
    <t xml:space="preserve">  技术服务利润</t>
  </si>
  <si>
    <t>单位：万元</t>
  </si>
  <si>
    <t>序号</t>
  </si>
  <si>
    <t>贷款单位</t>
  </si>
  <si>
    <t>01</t>
  </si>
  <si>
    <t>03</t>
  </si>
  <si>
    <t>合计</t>
  </si>
  <si>
    <t>被投资企业名称</t>
  </si>
  <si>
    <t>被投资企业注册资本</t>
  </si>
  <si>
    <t>预计投资比例</t>
  </si>
  <si>
    <t>原投资额</t>
  </si>
  <si>
    <t>新增投资额</t>
  </si>
  <si>
    <t>备注</t>
  </si>
  <si>
    <t>26</t>
  </si>
  <si>
    <t>27</t>
  </si>
  <si>
    <t>28</t>
  </si>
  <si>
    <r>
      <t>项</t>
    </r>
    <r>
      <rPr>
        <sz val="10"/>
        <rFont val="宋体"/>
        <family val="0"/>
      </rPr>
      <t>目</t>
    </r>
    <r>
      <rPr>
        <sz val="10"/>
        <rFont val="宋体"/>
        <family val="0"/>
      </rPr>
      <t>名</t>
    </r>
    <r>
      <rPr>
        <sz val="10"/>
        <rFont val="宋体"/>
        <family val="0"/>
      </rPr>
      <t>称</t>
    </r>
  </si>
  <si>
    <t>增减数</t>
  </si>
  <si>
    <t>序号</t>
  </si>
  <si>
    <r>
      <t>项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称</t>
    </r>
  </si>
  <si>
    <r>
      <t xml:space="preserve">  </t>
    </r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计</t>
    </r>
  </si>
  <si>
    <t xml:space="preserve">  管理费用预算表</t>
  </si>
  <si>
    <t>流动资产：</t>
  </si>
  <si>
    <t>流动资产合计</t>
  </si>
  <si>
    <t>非流动资产：</t>
  </si>
  <si>
    <t>非流动资产合计</t>
  </si>
  <si>
    <t>资产总计</t>
  </si>
  <si>
    <t>流动负债：</t>
  </si>
  <si>
    <t>流动负债合计</t>
  </si>
  <si>
    <t>非流动负债：</t>
  </si>
  <si>
    <t>非流动负债合计</t>
  </si>
  <si>
    <t>负债合计</t>
  </si>
  <si>
    <t>30</t>
  </si>
  <si>
    <t>32</t>
  </si>
  <si>
    <t>45</t>
  </si>
  <si>
    <t>46</t>
  </si>
  <si>
    <t>47</t>
  </si>
  <si>
    <t>53</t>
  </si>
  <si>
    <t>55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</si>
  <si>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</si>
  <si>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</si>
  <si>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</si>
  <si>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</si>
  <si>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</si>
  <si>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</si>
  <si>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</si>
  <si>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</si>
  <si>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</si>
  <si>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</si>
  <si>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</si>
  <si>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</si>
  <si>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</si>
  <si>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</si>
  <si>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</si>
  <si>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</si>
  <si>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</si>
  <si>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</si>
  <si>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</si>
  <si>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</si>
  <si>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</si>
  <si>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</si>
  <si>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</si>
  <si>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</si>
  <si>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</si>
  <si>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二、营业利润（亏损以“－”号填列）</t>
  </si>
  <si>
    <t>其中：非流动资产处置净损失（净收益以“—”填列）</t>
  </si>
  <si>
    <t>三、利润总额（亏损总额以“－”号填列）</t>
  </si>
  <si>
    <t>四、净利润（净亏损以“－”号填列）</t>
  </si>
  <si>
    <t>五、归属于母公司所有者的净利润</t>
  </si>
  <si>
    <t xml:space="preserve">    处置子公司及其他经营单位收回的现金净额</t>
  </si>
  <si>
    <t xml:space="preserve">    取得子公司及其他营业单位支付的现金净额</t>
  </si>
  <si>
    <t xml:space="preserve">        其中：子公司支付给少数股东的股利、利润</t>
  </si>
  <si>
    <t xml:space="preserve">        其中：子公司吸收少数股东投资收到的现金</t>
  </si>
  <si>
    <t>一、业务收入合计</t>
  </si>
  <si>
    <t>二、业务成本合计</t>
  </si>
  <si>
    <t>三、营业税金及附加合计</t>
  </si>
  <si>
    <t>四、营业利润合计</t>
  </si>
  <si>
    <t xml:space="preserve">  非流动资产处置利得</t>
  </si>
  <si>
    <t>职工薪酬</t>
  </si>
  <si>
    <t>序号</t>
  </si>
  <si>
    <t>折旧费</t>
  </si>
  <si>
    <t>低值易耗品摊销</t>
  </si>
  <si>
    <t>长期待摊费用摊销</t>
  </si>
  <si>
    <t>办公费</t>
  </si>
  <si>
    <r>
      <t>其他</t>
    </r>
    <r>
      <rPr>
        <b/>
        <sz val="10"/>
        <rFont val="Times New Roman"/>
        <family val="1"/>
      </rPr>
      <t xml:space="preserve"> </t>
    </r>
  </si>
  <si>
    <t xml:space="preserve">  销售费用预算表</t>
  </si>
  <si>
    <t>无形资产摊销</t>
  </si>
  <si>
    <t xml:space="preserve">运杂费 </t>
  </si>
  <si>
    <t>展览费</t>
  </si>
  <si>
    <t>修理费</t>
  </si>
  <si>
    <t>营业利润预算表</t>
  </si>
  <si>
    <t>报表项目</t>
  </si>
  <si>
    <t>报表项目</t>
  </si>
  <si>
    <t>货币资金</t>
  </si>
  <si>
    <t>交易性金融资产</t>
  </si>
  <si>
    <t>应收票据</t>
  </si>
  <si>
    <t>应收账款</t>
  </si>
  <si>
    <t>预付账款</t>
  </si>
  <si>
    <t>应收利息</t>
  </si>
  <si>
    <t>应收股利</t>
  </si>
  <si>
    <t>其他应收款</t>
  </si>
  <si>
    <t>存货</t>
  </si>
  <si>
    <t>一年内到期的非流动资产</t>
  </si>
  <si>
    <t>其他流动资产</t>
  </si>
  <si>
    <t>可供出售金融资产</t>
  </si>
  <si>
    <t>持有至到期投资</t>
  </si>
  <si>
    <t>长期应收款</t>
  </si>
  <si>
    <t>长期股权投资</t>
  </si>
  <si>
    <t>拨付所属资金</t>
  </si>
  <si>
    <t>投资性房地产</t>
  </si>
  <si>
    <t>固定资产</t>
  </si>
  <si>
    <t>在建工程</t>
  </si>
  <si>
    <t>工程物资</t>
  </si>
  <si>
    <t>固定资产清理</t>
  </si>
  <si>
    <t>无形资产</t>
  </si>
  <si>
    <t>开发支出</t>
  </si>
  <si>
    <t>商誉</t>
  </si>
  <si>
    <t>长期待摊费用</t>
  </si>
  <si>
    <t>递延所得税资产</t>
  </si>
  <si>
    <t>其他非流动资产</t>
  </si>
  <si>
    <t>负债和所有者权益总计</t>
  </si>
  <si>
    <t>所有者权益合计</t>
  </si>
  <si>
    <t>归属于母公司所有者权益合计</t>
  </si>
  <si>
    <t>少数股东权益</t>
  </si>
  <si>
    <t>外币报表折算差额</t>
  </si>
  <si>
    <t>未分配利润</t>
  </si>
  <si>
    <t>盈余公积</t>
  </si>
  <si>
    <t>库存股</t>
  </si>
  <si>
    <t>资本公积</t>
  </si>
  <si>
    <t>实收资本</t>
  </si>
  <si>
    <t xml:space="preserve">     国家资本</t>
  </si>
  <si>
    <t xml:space="preserve">     集体资本</t>
  </si>
  <si>
    <t xml:space="preserve">     法人资本</t>
  </si>
  <si>
    <t xml:space="preserve">         国有法人资本</t>
  </si>
  <si>
    <t xml:space="preserve">         集体法人资本</t>
  </si>
  <si>
    <t xml:space="preserve">     外商资本</t>
  </si>
  <si>
    <t xml:space="preserve">     个人资本</t>
  </si>
  <si>
    <t>长期借款</t>
  </si>
  <si>
    <t>应付债券</t>
  </si>
  <si>
    <t>长期应付款</t>
  </si>
  <si>
    <t>专项应付款</t>
  </si>
  <si>
    <t>预计负债</t>
  </si>
  <si>
    <t>递延所得税负债</t>
  </si>
  <si>
    <t>其他非流动负债</t>
  </si>
  <si>
    <t>其他流动负债</t>
  </si>
  <si>
    <t>一年内到期的非流动负债</t>
  </si>
  <si>
    <t>内部往来</t>
  </si>
  <si>
    <t>其他应付款</t>
  </si>
  <si>
    <t>应付股利</t>
  </si>
  <si>
    <t>应付利息</t>
  </si>
  <si>
    <t>应交税费</t>
  </si>
  <si>
    <t>应付职工薪酬</t>
  </si>
  <si>
    <t>预收账款</t>
  </si>
  <si>
    <t>应付账款</t>
  </si>
  <si>
    <t>应付票据</t>
  </si>
  <si>
    <t>交易性金融负债</t>
  </si>
  <si>
    <t>短期借款</t>
  </si>
  <si>
    <t>营业收入</t>
  </si>
  <si>
    <t>营业成本</t>
  </si>
  <si>
    <t>营业税金及附加</t>
  </si>
  <si>
    <t>销售费用</t>
  </si>
  <si>
    <t>管理费用</t>
  </si>
  <si>
    <t>财务费用</t>
  </si>
  <si>
    <t>资产减值损失</t>
  </si>
  <si>
    <t>公允价值变动收益</t>
  </si>
  <si>
    <t>投资收益</t>
  </si>
  <si>
    <t>营业外收入</t>
  </si>
  <si>
    <t>营业外支出</t>
  </si>
  <si>
    <t>所得税费用</t>
  </si>
  <si>
    <t xml:space="preserve">    减：* 少数股东损益</t>
  </si>
  <si>
    <t>使用年限</t>
  </si>
  <si>
    <t>其中：1</t>
  </si>
  <si>
    <t xml:space="preserve">  工资</t>
  </si>
  <si>
    <t xml:space="preserve">  福利费</t>
  </si>
  <si>
    <t xml:space="preserve">  工会经费</t>
  </si>
  <si>
    <t xml:space="preserve">  职工教育经费</t>
  </si>
  <si>
    <t xml:space="preserve">  社会保险费</t>
  </si>
  <si>
    <t xml:space="preserve">  住房公积金</t>
  </si>
  <si>
    <t>预计资产负债表</t>
  </si>
  <si>
    <t xml:space="preserve">  房屋</t>
  </si>
  <si>
    <t xml:space="preserve">  机械设备</t>
  </si>
  <si>
    <t xml:space="preserve">  电子设备</t>
  </si>
  <si>
    <t xml:space="preserve">  运输工具</t>
  </si>
  <si>
    <r>
      <t xml:space="preserve">    </t>
    </r>
    <r>
      <rPr>
        <sz val="10"/>
        <rFont val="宋体"/>
        <family val="0"/>
      </rPr>
      <t>其他设备</t>
    </r>
    <r>
      <rPr>
        <sz val="10"/>
        <rFont val="Times New Roman"/>
        <family val="1"/>
      </rPr>
      <t xml:space="preserve"> </t>
    </r>
  </si>
  <si>
    <t xml:space="preserve">  印花税</t>
  </si>
  <si>
    <t xml:space="preserve">  土地使用税</t>
  </si>
  <si>
    <t xml:space="preserve">  车船使用税</t>
  </si>
  <si>
    <t xml:space="preserve">  房产税</t>
  </si>
  <si>
    <t xml:space="preserve">  2</t>
  </si>
  <si>
    <t xml:space="preserve">  3</t>
  </si>
  <si>
    <t xml:space="preserve">  4</t>
  </si>
  <si>
    <t xml:space="preserve">  5</t>
  </si>
  <si>
    <t>注：如果本单位有预算表中没列示的费用项目，请填列在第17项“其他”中，并按不同的费用项目分别列示填报。</t>
  </si>
  <si>
    <t>折旧费</t>
  </si>
  <si>
    <t>物业费</t>
  </si>
  <si>
    <t>水电费</t>
  </si>
  <si>
    <t>通信费</t>
  </si>
  <si>
    <t>交通费</t>
  </si>
  <si>
    <t>差旅费</t>
  </si>
  <si>
    <t>会议费</t>
  </si>
  <si>
    <t>业务招待费</t>
  </si>
  <si>
    <t>劳动保护费</t>
  </si>
  <si>
    <t>低值易耗品摊销</t>
  </si>
  <si>
    <t>长期待摊费用摊销</t>
  </si>
  <si>
    <t>出国经费</t>
  </si>
  <si>
    <t>税费</t>
  </si>
  <si>
    <t>技术转让费</t>
  </si>
  <si>
    <r>
      <t>其他</t>
    </r>
    <r>
      <rPr>
        <b/>
        <sz val="10"/>
        <rFont val="Times New Roman"/>
        <family val="1"/>
      </rPr>
      <t xml:space="preserve"> </t>
    </r>
  </si>
  <si>
    <t>车辆使用费</t>
  </si>
  <si>
    <t>通讯费</t>
  </si>
  <si>
    <t>租赁费</t>
  </si>
  <si>
    <t>广告费</t>
  </si>
  <si>
    <t>差旅费</t>
  </si>
  <si>
    <t>交通费</t>
  </si>
  <si>
    <t xml:space="preserve">  其他</t>
  </si>
  <si>
    <t>办公费</t>
  </si>
  <si>
    <t>中介机构费</t>
  </si>
  <si>
    <t>提取坏帐准备</t>
  </si>
  <si>
    <t>董事会、监事会费</t>
  </si>
  <si>
    <t>项目</t>
  </si>
  <si>
    <t xml:space="preserve">    销售商品、提供劳务收到的现金</t>
  </si>
  <si>
    <t xml:space="preserve">  非货币性资产交换利得</t>
  </si>
  <si>
    <t xml:space="preserve">  债务重组利得</t>
  </si>
  <si>
    <t xml:space="preserve">  政府补助</t>
  </si>
  <si>
    <t xml:space="preserve">  盘盈利得</t>
  </si>
  <si>
    <t xml:space="preserve">  捐赠利得</t>
  </si>
  <si>
    <t xml:space="preserve">  非流动资产处置损失</t>
  </si>
  <si>
    <t xml:space="preserve">  非货币性资产交换损失</t>
  </si>
  <si>
    <t xml:space="preserve">  债务重组损失</t>
  </si>
  <si>
    <t xml:space="preserve">  公益性捐赠支出</t>
  </si>
  <si>
    <t>注：如果本单位有预算表中没列示的费用项目，请填列在第20项“其他”中，并按不同的费用项目分别列示填报。</t>
  </si>
  <si>
    <t xml:space="preserve">  其他业务利润</t>
  </si>
  <si>
    <r>
      <t xml:space="preserve">    </t>
    </r>
    <r>
      <rPr>
        <sz val="16"/>
        <rFont val="宋体"/>
        <family val="0"/>
      </rPr>
      <t>单位名称：</t>
    </r>
    <r>
      <rPr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                                </t>
    </r>
    <r>
      <rPr>
        <sz val="16"/>
        <rFont val="宋体"/>
        <family val="0"/>
      </rPr>
      <t>（公章）</t>
    </r>
  </si>
  <si>
    <r>
      <t xml:space="preserve">    </t>
    </r>
    <r>
      <rPr>
        <sz val="16"/>
        <rFont val="宋体"/>
        <family val="0"/>
      </rPr>
      <t>单位负责人：</t>
    </r>
  </si>
  <si>
    <r>
      <t xml:space="preserve">    </t>
    </r>
    <r>
      <rPr>
        <sz val="16"/>
        <rFont val="宋体"/>
        <family val="0"/>
      </rPr>
      <t>会计机构负责人：</t>
    </r>
  </si>
  <si>
    <r>
      <t xml:space="preserve">    </t>
    </r>
    <r>
      <rPr>
        <sz val="16"/>
        <rFont val="宋体"/>
        <family val="0"/>
      </rPr>
      <t>填表人：</t>
    </r>
  </si>
  <si>
    <t>其中：</t>
  </si>
  <si>
    <r>
      <t xml:space="preserve">    </t>
    </r>
    <r>
      <rPr>
        <sz val="16"/>
        <rFont val="宋体"/>
        <family val="0"/>
      </rPr>
      <t>填表日期：</t>
    </r>
    <r>
      <rPr>
        <sz val="16"/>
        <rFont val="Times New Roman"/>
        <family val="1"/>
      </rPr>
      <t xml:space="preserve">  2010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日</t>
    </r>
  </si>
  <si>
    <r>
      <t>编制单位：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 xml:space="preserve">          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 xml:space="preserve">         2010 年12 月 31日                                单位：万元</t>
    </r>
  </si>
  <si>
    <t>2009年实际数</t>
  </si>
  <si>
    <t>预计10年末数</t>
  </si>
  <si>
    <t>编制单位：                               2010  年                             单位：万元</t>
  </si>
  <si>
    <t>2010年预计数</t>
  </si>
  <si>
    <t>2010年预计增减数</t>
  </si>
  <si>
    <t>2010年预计增减比例</t>
  </si>
  <si>
    <t xml:space="preserve">编制单位：                                    2010   年                  </t>
  </si>
  <si>
    <t>编制单位：                                2010年</t>
  </si>
  <si>
    <t>编制单位：                               2010年</t>
  </si>
  <si>
    <t>编制单位：                          2010年</t>
  </si>
  <si>
    <r>
      <t>2009</t>
    </r>
    <r>
      <rPr>
        <sz val="10"/>
        <rFont val="宋体"/>
        <family val="0"/>
      </rPr>
      <t>年实际数</t>
    </r>
  </si>
  <si>
    <r>
      <t>2010</t>
    </r>
    <r>
      <rPr>
        <sz val="10"/>
        <rFont val="宋体"/>
        <family val="0"/>
      </rPr>
      <t>年预计数</t>
    </r>
  </si>
  <si>
    <r>
      <t>2010</t>
    </r>
    <r>
      <rPr>
        <sz val="10"/>
        <rFont val="宋体"/>
        <family val="0"/>
      </rPr>
      <t>年预计增减数</t>
    </r>
  </si>
  <si>
    <r>
      <t>2010</t>
    </r>
    <r>
      <rPr>
        <sz val="10"/>
        <rFont val="宋体"/>
        <family val="0"/>
      </rPr>
      <t>年预计增减比例</t>
    </r>
  </si>
  <si>
    <r>
      <t>编制单位：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 xml:space="preserve">          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 xml:space="preserve">                             2010 年                             单位：万元</t>
    </r>
  </si>
  <si>
    <t>09年实际数</t>
  </si>
  <si>
    <t>10年预算数</t>
  </si>
  <si>
    <r>
      <t>编制单位：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 xml:space="preserve">          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 xml:space="preserve">                                 2010 年                                单位：万元</t>
    </r>
  </si>
  <si>
    <t>编制单位：                              2010年</t>
  </si>
  <si>
    <t>2010年</t>
  </si>
  <si>
    <t>2009年净利润</t>
  </si>
  <si>
    <t>2010年预计净利润</t>
  </si>
  <si>
    <t>2010年预计投资收益</t>
  </si>
  <si>
    <t>2009年期末贷款数</t>
  </si>
  <si>
    <t>2010年预计偿还贷款数</t>
  </si>
  <si>
    <t>2010年预计新增贷款数</t>
  </si>
  <si>
    <t>2010年预计期末贷款数</t>
  </si>
  <si>
    <t>2009年期末担保数</t>
  </si>
  <si>
    <t>2010年预计解除担保数</t>
  </si>
  <si>
    <t>2010年预计新增担保数</t>
  </si>
  <si>
    <t>2010年预计期末担保数</t>
  </si>
  <si>
    <t>2010年度企业财务预算报表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</si>
</sst>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_ * #,##0.0_ ;_ * \-#,##0.0_ ;_ * &quot;-&quot;_ ;_ @_ "/>
    <numFmt numFmtId="187" formatCode="_ * #,##0.00_ ;_ * \-#,##0.00_ ;_ * &quot;-&quot;_ ;_ @_ "/>
    <numFmt numFmtId="188" formatCode="_ * #,##0.0_ ;_ * \-#,##0.0_ ;_ * &quot;-&quot;??_ ;_ @_ "/>
    <numFmt numFmtId="189" formatCode="_ * #,##0_ ;_ * \-#,##0_ ;_ * &quot;-&quot;??_ ;_ @_ "/>
  </numFmts>
  <fonts count="19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color indexed="10"/>
      <name val="宋体"/>
      <family val="0"/>
    </font>
    <font>
      <sz val="12"/>
      <name val="黑体"/>
      <family val="0"/>
    </font>
    <font>
      <sz val="14"/>
      <name val="宋体"/>
      <family val="0"/>
    </font>
    <font>
      <b/>
      <sz val="10"/>
      <name val="宋体"/>
      <family val="0"/>
    </font>
    <font>
      <sz val="36"/>
      <name val="黑体"/>
      <family val="0"/>
    </font>
    <font>
      <sz val="16"/>
      <name val="宋体"/>
      <family val="0"/>
    </font>
    <font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20"/>
      <name val="黑体"/>
      <family val="0"/>
    </font>
    <font>
      <sz val="11"/>
      <name val="宋体"/>
      <family val="0"/>
    </font>
    <font>
      <u val="single"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43" fontId="0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 horizontal="right"/>
      <protection locked="0"/>
    </xf>
    <xf numFmtId="10" fontId="3" fillId="0" borderId="0" xfId="0" applyNumberFormat="1" applyFont="1" applyAlignment="1" applyProtection="1">
      <alignment/>
      <protection locked="0"/>
    </xf>
    <xf numFmtId="43" fontId="3" fillId="0" borderId="0" xfId="0" applyNumberFormat="1" applyFont="1" applyAlignment="1" applyProtection="1">
      <alignment horizontal="right"/>
      <protection locked="0"/>
    </xf>
    <xf numFmtId="43" fontId="3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3" fontId="14" fillId="0" borderId="2" xfId="19" applyFont="1" applyFill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3" fontId="14" fillId="0" borderId="3" xfId="19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justify" vertical="top" wrapText="1"/>
      <protection/>
    </xf>
    <xf numFmtId="49" fontId="3" fillId="0" borderId="6" xfId="0" applyNumberFormat="1" applyFont="1" applyBorder="1" applyAlignment="1" applyProtection="1">
      <alignment horizontal="center"/>
      <protection/>
    </xf>
    <xf numFmtId="43" fontId="2" fillId="0" borderId="6" xfId="0" applyNumberFormat="1" applyFont="1" applyBorder="1" applyAlignment="1" applyProtection="1">
      <alignment/>
      <protection locked="0"/>
    </xf>
    <xf numFmtId="43" fontId="2" fillId="0" borderId="6" xfId="19" applyFont="1" applyFill="1" applyBorder="1" applyAlignment="1" applyProtection="1">
      <alignment horizontal="justify" vertical="top" wrapText="1"/>
      <protection/>
    </xf>
    <xf numFmtId="43" fontId="2" fillId="0" borderId="7" xfId="0" applyNumberFormat="1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justify" vertical="top" wrapText="1"/>
      <protection/>
    </xf>
    <xf numFmtId="0" fontId="0" fillId="0" borderId="5" xfId="0" applyFont="1" applyBorder="1" applyAlignment="1" applyProtection="1">
      <alignment/>
      <protection/>
    </xf>
    <xf numFmtId="43" fontId="14" fillId="0" borderId="6" xfId="19" applyFont="1" applyFill="1" applyBorder="1" applyAlignment="1" applyProtection="1">
      <alignment horizontal="center" vertical="top" wrapText="1"/>
      <protection/>
    </xf>
    <xf numFmtId="0" fontId="14" fillId="0" borderId="5" xfId="0" applyFont="1" applyFill="1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/>
      <protection/>
    </xf>
    <xf numFmtId="43" fontId="14" fillId="0" borderId="6" xfId="19" applyFont="1" applyFill="1" applyBorder="1" applyAlignment="1" applyProtection="1">
      <alignment horizontal="justify" vertical="top" wrapText="1"/>
      <protection/>
    </xf>
    <xf numFmtId="43" fontId="14" fillId="0" borderId="6" xfId="19" applyFont="1" applyFill="1" applyBorder="1" applyAlignment="1" applyProtection="1">
      <alignment horizontal="center" vertical="center" wrapText="1"/>
      <protection/>
    </xf>
    <xf numFmtId="43" fontId="2" fillId="0" borderId="6" xfId="19" applyFont="1" applyFill="1" applyBorder="1" applyAlignment="1" applyProtection="1">
      <alignment horizontal="left" vertical="center" wrapText="1"/>
      <protection/>
    </xf>
    <xf numFmtId="0" fontId="3" fillId="0" borderId="6" xfId="0" applyFont="1" applyBorder="1" applyAlignment="1" applyProtection="1">
      <alignment/>
      <protection locked="0"/>
    </xf>
    <xf numFmtId="43" fontId="3" fillId="0" borderId="6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49" fontId="3" fillId="0" borderId="6" xfId="0" applyNumberFormat="1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top" wrapText="1"/>
      <protection/>
    </xf>
    <xf numFmtId="49" fontId="3" fillId="0" borderId="9" xfId="0" applyNumberFormat="1" applyFont="1" applyBorder="1" applyAlignment="1" applyProtection="1">
      <alignment horizontal="center"/>
      <protection/>
    </xf>
    <xf numFmtId="43" fontId="2" fillId="0" borderId="6" xfId="0" applyNumberFormat="1" applyFont="1" applyBorder="1" applyAlignment="1" applyProtection="1">
      <alignment/>
      <protection hidden="1"/>
    </xf>
    <xf numFmtId="43" fontId="2" fillId="0" borderId="7" xfId="0" applyNumberFormat="1" applyFont="1" applyBorder="1" applyAlignment="1" applyProtection="1">
      <alignment/>
      <protection hidden="1"/>
    </xf>
    <xf numFmtId="43" fontId="0" fillId="0" borderId="6" xfId="0" applyNumberFormat="1" applyBorder="1" applyAlignment="1" applyProtection="1">
      <alignment/>
      <protection hidden="1"/>
    </xf>
    <xf numFmtId="43" fontId="0" fillId="0" borderId="7" xfId="0" applyNumberFormat="1" applyBorder="1" applyAlignment="1" applyProtection="1">
      <alignment/>
      <protection hidden="1"/>
    </xf>
    <xf numFmtId="43" fontId="14" fillId="0" borderId="6" xfId="19" applyFont="1" applyFill="1" applyBorder="1" applyAlignment="1" applyProtection="1">
      <alignment horizontal="justify" vertical="top" wrapText="1"/>
      <protection hidden="1"/>
    </xf>
    <xf numFmtId="49" fontId="3" fillId="0" borderId="6" xfId="0" applyNumberFormat="1" applyFont="1" applyBorder="1" applyAlignment="1" applyProtection="1">
      <alignment horizontal="center"/>
      <protection hidden="1"/>
    </xf>
    <xf numFmtId="43" fontId="0" fillId="0" borderId="9" xfId="0" applyNumberFormat="1" applyBorder="1" applyAlignment="1" applyProtection="1">
      <alignment/>
      <protection hidden="1"/>
    </xf>
    <xf numFmtId="43" fontId="14" fillId="0" borderId="9" xfId="19" applyFont="1" applyFill="1" applyBorder="1" applyAlignment="1" applyProtection="1">
      <alignment horizontal="justify" vertical="top" wrapText="1"/>
      <protection hidden="1"/>
    </xf>
    <xf numFmtId="49" fontId="3" fillId="0" borderId="9" xfId="0" applyNumberFormat="1" applyFont="1" applyBorder="1" applyAlignment="1" applyProtection="1">
      <alignment horizontal="center"/>
      <protection hidden="1"/>
    </xf>
    <xf numFmtId="43" fontId="0" fillId="0" borderId="10" xfId="0" applyNumberForma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49" fontId="3" fillId="0" borderId="3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3" fontId="14" fillId="0" borderId="5" xfId="19" applyFont="1" applyFill="1" applyBorder="1" applyAlignment="1" applyProtection="1">
      <alignment horizontal="center" vertical="center" wrapText="1"/>
      <protection hidden="1"/>
    </xf>
    <xf numFmtId="43" fontId="3" fillId="0" borderId="6" xfId="0" applyNumberFormat="1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2" fillId="0" borderId="5" xfId="0" applyFont="1" applyFill="1" applyBorder="1" applyAlignment="1" applyProtection="1">
      <alignment/>
      <protection hidden="1"/>
    </xf>
    <xf numFmtId="0" fontId="14" fillId="0" borderId="5" xfId="0" applyFont="1" applyFill="1" applyBorder="1" applyAlignment="1" applyProtection="1">
      <alignment/>
      <protection hidden="1"/>
    </xf>
    <xf numFmtId="0" fontId="14" fillId="0" borderId="8" xfId="0" applyFont="1" applyFill="1" applyBorder="1" applyAlignment="1" applyProtection="1">
      <alignment/>
      <protection hidden="1"/>
    </xf>
    <xf numFmtId="43" fontId="3" fillId="0" borderId="9" xfId="0" applyNumberFormat="1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 horizontal="center" vertical="center"/>
      <protection/>
    </xf>
    <xf numFmtId="43" fontId="3" fillId="0" borderId="3" xfId="0" applyNumberFormat="1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vertical="center"/>
      <protection/>
    </xf>
    <xf numFmtId="43" fontId="3" fillId="0" borderId="6" xfId="0" applyNumberFormat="1" applyFont="1" applyBorder="1" applyAlignment="1" applyProtection="1">
      <alignment horizontal="center" vertical="center"/>
      <protection/>
    </xf>
    <xf numFmtId="43" fontId="3" fillId="0" borderId="6" xfId="0" applyNumberFormat="1" applyFont="1" applyBorder="1" applyAlignment="1" applyProtection="1">
      <alignment vertical="center"/>
      <protection/>
    </xf>
    <xf numFmtId="43" fontId="3" fillId="0" borderId="7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43" fontId="3" fillId="0" borderId="6" xfId="0" applyNumberFormat="1" applyFont="1" applyBorder="1" applyAlignment="1" applyProtection="1">
      <alignment horizontal="center" vertical="center"/>
      <protection locked="0"/>
    </xf>
    <xf numFmtId="43" fontId="3" fillId="0" borderId="6" xfId="0" applyNumberFormat="1" applyFont="1" applyBorder="1" applyAlignment="1" applyProtection="1">
      <alignment vertical="center"/>
      <protection locked="0"/>
    </xf>
    <xf numFmtId="43" fontId="3" fillId="0" borderId="7" xfId="0" applyNumberFormat="1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/>
    </xf>
    <xf numFmtId="43" fontId="3" fillId="0" borderId="6" xfId="0" applyNumberFormat="1" applyFont="1" applyBorder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/>
    </xf>
    <xf numFmtId="0" fontId="8" fillId="0" borderId="8" xfId="0" applyFont="1" applyBorder="1" applyAlignment="1" applyProtection="1">
      <alignment vertical="center"/>
      <protection/>
    </xf>
    <xf numFmtId="43" fontId="3" fillId="0" borderId="9" xfId="0" applyNumberFormat="1" applyFont="1" applyBorder="1" applyAlignment="1" applyProtection="1">
      <alignment vertical="center"/>
      <protection hidden="1"/>
    </xf>
    <xf numFmtId="43" fontId="3" fillId="0" borderId="10" xfId="0" applyNumberFormat="1" applyFont="1" applyBorder="1" applyAlignment="1" applyProtection="1">
      <alignment vertical="center"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 applyProtection="1">
      <alignment horizontal="center"/>
      <protection/>
    </xf>
    <xf numFmtId="43" fontId="3" fillId="0" borderId="7" xfId="0" applyNumberFormat="1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/>
    </xf>
    <xf numFmtId="43" fontId="3" fillId="0" borderId="9" xfId="0" applyNumberFormat="1" applyFont="1" applyBorder="1" applyAlignment="1" applyProtection="1">
      <alignment/>
      <protection/>
    </xf>
    <xf numFmtId="43" fontId="3" fillId="0" borderId="10" xfId="0" applyNumberFormat="1" applyFont="1" applyBorder="1" applyAlignment="1" applyProtection="1">
      <alignment/>
      <protection/>
    </xf>
    <xf numFmtId="43" fontId="3" fillId="0" borderId="9" xfId="19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vertical="center"/>
      <protection/>
    </xf>
    <xf numFmtId="10" fontId="3" fillId="0" borderId="7" xfId="0" applyNumberFormat="1" applyFont="1" applyBorder="1" applyAlignment="1" applyProtection="1">
      <alignment vertical="center"/>
      <protection hidden="1"/>
    </xf>
    <xf numFmtId="10" fontId="3" fillId="0" borderId="10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43" fontId="3" fillId="0" borderId="6" xfId="19" applyNumberFormat="1" applyFont="1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43" fontId="3" fillId="0" borderId="7" xfId="0" applyNumberFormat="1" applyFont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 horizontal="left"/>
      <protection/>
    </xf>
    <xf numFmtId="43" fontId="3" fillId="0" borderId="6" xfId="19" applyNumberFormat="1" applyFont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/>
      <protection hidden="1"/>
    </xf>
    <xf numFmtId="0" fontId="3" fillId="0" borderId="6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/>
      <protection locked="0"/>
    </xf>
    <xf numFmtId="0" fontId="3" fillId="0" borderId="6" xfId="0" applyFont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>
      <alignment/>
    </xf>
    <xf numFmtId="0" fontId="3" fillId="0" borderId="8" xfId="0" applyFont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43" fontId="3" fillId="0" borderId="9" xfId="19" applyNumberFormat="1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43" fontId="3" fillId="0" borderId="10" xfId="0" applyNumberFormat="1" applyFont="1" applyBorder="1" applyAlignment="1" applyProtection="1">
      <alignment/>
      <protection hidden="1"/>
    </xf>
    <xf numFmtId="43" fontId="3" fillId="0" borderId="6" xfId="19" applyNumberFormat="1" applyFont="1" applyBorder="1" applyAlignment="1" applyProtection="1">
      <alignment/>
      <protection locked="0"/>
    </xf>
    <xf numFmtId="43" fontId="3" fillId="0" borderId="6" xfId="19" applyNumberFormat="1" applyFont="1" applyFill="1" applyBorder="1" applyAlignment="1" applyProtection="1">
      <alignment/>
      <protection locked="0"/>
    </xf>
    <xf numFmtId="43" fontId="3" fillId="0" borderId="9" xfId="19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10" fontId="3" fillId="0" borderId="6" xfId="0" applyNumberFormat="1" applyFont="1" applyBorder="1" applyAlignment="1" applyProtection="1">
      <alignment/>
      <protection hidden="1"/>
    </xf>
    <xf numFmtId="10" fontId="3" fillId="0" borderId="9" xfId="0" applyNumberFormat="1" applyFont="1" applyBorder="1" applyAlignment="1" applyProtection="1">
      <alignment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8" xfId="0" applyNumberFormat="1" applyFont="1" applyBorder="1" applyAlignment="1" applyProtection="1">
      <alignment vertical="center"/>
      <protection hidden="1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10" fontId="3" fillId="0" borderId="3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/>
      <protection hidden="1"/>
    </xf>
    <xf numFmtId="49" fontId="3" fillId="0" borderId="8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/>
      <protection hidden="1"/>
    </xf>
    <xf numFmtId="49" fontId="3" fillId="0" borderId="6" xfId="0" applyNumberFormat="1" applyFont="1" applyBorder="1" applyAlignment="1" applyProtection="1">
      <alignment horizontal="center"/>
      <protection locked="0"/>
    </xf>
    <xf numFmtId="10" fontId="3" fillId="0" borderId="6" xfId="0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hidden="1"/>
    </xf>
    <xf numFmtId="43" fontId="3" fillId="0" borderId="3" xfId="0" applyNumberFormat="1" applyFont="1" applyBorder="1" applyAlignment="1" applyProtection="1">
      <alignment horizontal="center" vertical="center" wrapText="1"/>
      <protection hidden="1"/>
    </xf>
    <xf numFmtId="41" fontId="3" fillId="0" borderId="6" xfId="0" applyNumberFormat="1" applyFont="1" applyBorder="1" applyAlignment="1" applyProtection="1">
      <alignment/>
      <protection hidden="1"/>
    </xf>
    <xf numFmtId="41" fontId="3" fillId="0" borderId="9" xfId="0" applyNumberFormat="1" applyFont="1" applyBorder="1" applyAlignment="1" applyProtection="1">
      <alignment/>
      <protection hidden="1"/>
    </xf>
    <xf numFmtId="41" fontId="3" fillId="0" borderId="6" xfId="0" applyNumberFormat="1" applyFont="1" applyBorder="1" applyAlignment="1" applyProtection="1">
      <alignment/>
      <protection locked="0"/>
    </xf>
    <xf numFmtId="43" fontId="3" fillId="0" borderId="10" xfId="0" applyNumberFormat="1" applyFont="1" applyBorder="1" applyAlignment="1" applyProtection="1">
      <alignment/>
      <protection locked="0"/>
    </xf>
    <xf numFmtId="41" fontId="3" fillId="0" borderId="10" xfId="0" applyNumberFormat="1" applyFont="1" applyBorder="1" applyAlignment="1" applyProtection="1">
      <alignment/>
      <protection hidden="1"/>
    </xf>
    <xf numFmtId="187" fontId="3" fillId="0" borderId="6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left"/>
    </xf>
    <xf numFmtId="43" fontId="0" fillId="0" borderId="0" xfId="0" applyNumberFormat="1" applyAlignment="1" applyProtection="1">
      <alignment/>
      <protection locked="0"/>
    </xf>
    <xf numFmtId="43" fontId="3" fillId="0" borderId="6" xfId="0" applyNumberFormat="1" applyFont="1" applyBorder="1" applyAlignment="1" applyProtection="1">
      <alignment vertical="center"/>
      <protection hidden="1" locked="0"/>
    </xf>
    <xf numFmtId="43" fontId="5" fillId="0" borderId="1" xfId="0" applyNumberFormat="1" applyFont="1" applyBorder="1" applyAlignment="1" applyProtection="1">
      <alignment/>
      <protection hidden="1"/>
    </xf>
    <xf numFmtId="43" fontId="3" fillId="0" borderId="6" xfId="19" applyFont="1" applyBorder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49" fontId="3" fillId="0" borderId="11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43" fontId="3" fillId="0" borderId="1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19</xdr:row>
      <xdr:rowOff>9525</xdr:rowOff>
    </xdr:from>
    <xdr:to>
      <xdr:col>8</xdr:col>
      <xdr:colOff>28575</xdr:colOff>
      <xdr:row>19</xdr:row>
      <xdr:rowOff>9525</xdr:rowOff>
    </xdr:to>
    <xdr:sp>
      <xdr:nvSpPr>
        <xdr:cNvPr id="1" name="Line 2"/>
        <xdr:cNvSpPr>
          <a:spLocks/>
        </xdr:cNvSpPr>
      </xdr:nvSpPr>
      <xdr:spPr>
        <a:xfrm>
          <a:off x="1228725" y="394335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285750</xdr:colOff>
      <xdr:row>28</xdr:row>
      <xdr:rowOff>9525</xdr:rowOff>
    </xdr:from>
    <xdr:to>
      <xdr:col>8</xdr:col>
      <xdr:colOff>0</xdr:colOff>
      <xdr:row>28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971550" y="6286500"/>
          <a:ext cx="45148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266700</xdr:rowOff>
    </xdr:from>
    <xdr:to>
      <xdr:col>3</xdr:col>
      <xdr:colOff>581025</xdr:colOff>
      <xdr:row>30</xdr:row>
      <xdr:rowOff>266700</xdr:rowOff>
    </xdr:to>
    <xdr:sp>
      <xdr:nvSpPr>
        <xdr:cNvPr id="3" name="Line 6"/>
        <xdr:cNvSpPr>
          <a:spLocks/>
        </xdr:cNvSpPr>
      </xdr:nvSpPr>
      <xdr:spPr>
        <a:xfrm>
          <a:off x="2076450" y="7058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390525</xdr:colOff>
      <xdr:row>30</xdr:row>
      <xdr:rowOff>257175</xdr:rowOff>
    </xdr:from>
    <xdr:to>
      <xdr:col>5</xdr:col>
      <xdr:colOff>361950</xdr:colOff>
      <xdr:row>30</xdr:row>
      <xdr:rowOff>257175</xdr:rowOff>
    </xdr:to>
    <xdr:sp>
      <xdr:nvSpPr>
        <xdr:cNvPr id="4" name="Line 7"/>
        <xdr:cNvSpPr>
          <a:spLocks/>
        </xdr:cNvSpPr>
      </xdr:nvSpPr>
      <xdr:spPr>
        <a:xfrm>
          <a:off x="3133725" y="7048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1"/>
  <sheetViews>
    <sheetView tabSelected="1" workbookViewId="0" topLeftCell="A1">
      <selection activeCell="H14" sqref="H14"/>
    </sheetView>
  </sheetViews>
  <sheetFormatPr defaultColWidth="9.00390625" defaultRowHeight="14.25"/>
  <sheetData>
    <row r="7" spans="1:9" ht="46.5">
      <c r="A7" s="185" t="s">
        <v>426</v>
      </c>
      <c r="B7" s="185"/>
      <c r="C7" s="185"/>
      <c r="D7" s="185"/>
      <c r="E7" s="185"/>
      <c r="F7" s="185"/>
      <c r="G7" s="185"/>
      <c r="H7" s="185"/>
      <c r="I7" s="185"/>
    </row>
    <row r="19" spans="1:9" ht="21">
      <c r="A19" s="183" t="s">
        <v>388</v>
      </c>
      <c r="B19" s="184"/>
      <c r="C19" s="184"/>
      <c r="D19" s="184"/>
      <c r="E19" s="184"/>
      <c r="F19" s="184"/>
      <c r="G19" s="184"/>
      <c r="H19" s="184"/>
      <c r="I19" s="184"/>
    </row>
    <row r="20" spans="1:9" ht="20.2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20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21">
      <c r="A22" s="183" t="s">
        <v>389</v>
      </c>
      <c r="B22" s="184"/>
      <c r="C22" s="184"/>
      <c r="D22" s="184"/>
      <c r="E22" s="184"/>
      <c r="F22" s="184"/>
      <c r="G22" s="184"/>
      <c r="H22" s="184"/>
      <c r="I22" s="184"/>
    </row>
    <row r="23" spans="1:9" ht="20.25">
      <c r="A23" s="28"/>
      <c r="B23" s="28"/>
      <c r="C23" s="178"/>
      <c r="D23" s="28"/>
      <c r="E23" s="28"/>
      <c r="F23" s="28"/>
      <c r="G23" s="28"/>
      <c r="H23" s="28"/>
      <c r="I23" s="28"/>
    </row>
    <row r="24" spans="1:9" ht="20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21">
      <c r="A25" s="183" t="s">
        <v>390</v>
      </c>
      <c r="B25" s="184"/>
      <c r="C25" s="184"/>
      <c r="D25" s="184"/>
      <c r="E25" s="184"/>
      <c r="F25" s="184"/>
      <c r="G25" s="184"/>
      <c r="H25" s="184"/>
      <c r="I25" s="184"/>
    </row>
    <row r="26" spans="1:9" ht="20.25">
      <c r="A26" s="28"/>
      <c r="B26" s="178"/>
      <c r="C26" s="28"/>
      <c r="D26" s="28"/>
      <c r="E26" s="28"/>
      <c r="F26" s="28"/>
      <c r="G26" s="28"/>
      <c r="H26" s="28"/>
      <c r="I26" s="28"/>
    </row>
    <row r="27" spans="1:9" ht="20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21">
      <c r="A28" s="183" t="s">
        <v>391</v>
      </c>
      <c r="B28" s="184"/>
      <c r="C28" s="184"/>
      <c r="D28" s="184"/>
      <c r="E28" s="184"/>
      <c r="F28" s="184"/>
      <c r="G28" s="184"/>
      <c r="H28" s="184"/>
      <c r="I28" s="184"/>
    </row>
    <row r="29" spans="1:9" ht="20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20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21">
      <c r="A31" s="183" t="s">
        <v>393</v>
      </c>
      <c r="B31" s="184"/>
      <c r="C31" s="184"/>
      <c r="D31" s="184"/>
      <c r="E31" s="184"/>
      <c r="F31" s="184"/>
      <c r="G31" s="184"/>
      <c r="H31" s="184"/>
      <c r="I31" s="184"/>
    </row>
  </sheetData>
  <mergeCells count="6">
    <mergeCell ref="A25:I25"/>
    <mergeCell ref="A28:I28"/>
    <mergeCell ref="A31:I31"/>
    <mergeCell ref="A7:I7"/>
    <mergeCell ref="A19:I19"/>
    <mergeCell ref="A22:I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8" sqref="F8"/>
    </sheetView>
  </sheetViews>
  <sheetFormatPr defaultColWidth="9.00390625" defaultRowHeight="14.25"/>
  <cols>
    <col min="1" max="1" width="3.375" style="7" customWidth="1"/>
    <col min="2" max="2" width="21.125" style="2" bestFit="1" customWidth="1"/>
    <col min="3" max="3" width="12.625" style="7" customWidth="1"/>
    <col min="4" max="4" width="13.375" style="2" customWidth="1"/>
    <col min="5" max="5" width="14.625" style="2" customWidth="1"/>
    <col min="6" max="6" width="15.125" style="2" customWidth="1"/>
    <col min="7" max="16384" width="9.00390625" style="2" customWidth="1"/>
  </cols>
  <sheetData>
    <row r="1" spans="1:6" ht="25.5" customHeight="1">
      <c r="A1" s="188" t="s">
        <v>115</v>
      </c>
      <c r="B1" s="188"/>
      <c r="C1" s="188"/>
      <c r="D1" s="188"/>
      <c r="E1" s="188"/>
      <c r="F1" s="188"/>
    </row>
    <row r="2" spans="1:6" ht="15.75" customHeight="1">
      <c r="A2" s="199" t="s">
        <v>413</v>
      </c>
      <c r="B2" s="199"/>
      <c r="C2" s="199"/>
      <c r="D2" s="199"/>
      <c r="E2" s="199"/>
      <c r="F2" s="15" t="s">
        <v>97</v>
      </c>
    </row>
    <row r="3" spans="1:6" s="21" customFormat="1" ht="27" customHeight="1">
      <c r="A3" s="160" t="s">
        <v>113</v>
      </c>
      <c r="B3" s="72" t="s">
        <v>112</v>
      </c>
      <c r="C3" s="115" t="s">
        <v>405</v>
      </c>
      <c r="D3" s="116" t="s">
        <v>406</v>
      </c>
      <c r="E3" s="116" t="s">
        <v>407</v>
      </c>
      <c r="F3" s="117" t="s">
        <v>408</v>
      </c>
    </row>
    <row r="4" spans="1:6" s="16" customFormat="1" ht="15.75" customHeight="1">
      <c r="A4" s="162" t="s">
        <v>1</v>
      </c>
      <c r="B4" s="136"/>
      <c r="C4" s="89"/>
      <c r="D4" s="89"/>
      <c r="E4" s="92">
        <f aca="true" t="shared" si="0" ref="E4:E11">D4-C4</f>
        <v>0</v>
      </c>
      <c r="F4" s="110" t="str">
        <f>IF(C4=0," ",E4/C4)</f>
        <v> </v>
      </c>
    </row>
    <row r="5" spans="1:6" s="16" customFormat="1" ht="15.75" customHeight="1">
      <c r="A5" s="162" t="s">
        <v>2</v>
      </c>
      <c r="B5" s="136"/>
      <c r="C5" s="89"/>
      <c r="D5" s="89"/>
      <c r="E5" s="92">
        <f t="shared" si="0"/>
        <v>0</v>
      </c>
      <c r="F5" s="110" t="str">
        <f aca="true" t="shared" si="1" ref="F5:F12">IF(C5=0," ",E5/C5)</f>
        <v> </v>
      </c>
    </row>
    <row r="6" spans="1:6" s="16" customFormat="1" ht="15.75" customHeight="1">
      <c r="A6" s="162" t="s">
        <v>3</v>
      </c>
      <c r="B6" s="136"/>
      <c r="C6" s="89"/>
      <c r="D6" s="89"/>
      <c r="E6" s="92">
        <f t="shared" si="0"/>
        <v>0</v>
      </c>
      <c r="F6" s="110" t="str">
        <f t="shared" si="1"/>
        <v> </v>
      </c>
    </row>
    <row r="7" spans="1:6" s="16" customFormat="1" ht="15.75" customHeight="1">
      <c r="A7" s="162" t="s">
        <v>4</v>
      </c>
      <c r="B7" s="136"/>
      <c r="C7" s="89"/>
      <c r="D7" s="88"/>
      <c r="E7" s="92">
        <f t="shared" si="0"/>
        <v>0</v>
      </c>
      <c r="F7" s="110" t="str">
        <f t="shared" si="1"/>
        <v> </v>
      </c>
    </row>
    <row r="8" spans="1:6" s="16" customFormat="1" ht="15.75" customHeight="1">
      <c r="A8" s="162" t="s">
        <v>5</v>
      </c>
      <c r="B8" s="136"/>
      <c r="C8" s="89"/>
      <c r="D8" s="88"/>
      <c r="E8" s="92">
        <f t="shared" si="0"/>
        <v>0</v>
      </c>
      <c r="F8" s="110" t="str">
        <f t="shared" si="1"/>
        <v> </v>
      </c>
    </row>
    <row r="9" spans="1:6" s="16" customFormat="1" ht="15.75" customHeight="1">
      <c r="A9" s="162" t="s">
        <v>6</v>
      </c>
      <c r="B9" s="136"/>
      <c r="C9" s="89"/>
      <c r="D9" s="89"/>
      <c r="E9" s="92">
        <f t="shared" si="0"/>
        <v>0</v>
      </c>
      <c r="F9" s="110" t="str">
        <f t="shared" si="1"/>
        <v> </v>
      </c>
    </row>
    <row r="10" spans="1:6" s="16" customFormat="1" ht="15.75" customHeight="1">
      <c r="A10" s="162" t="s">
        <v>7</v>
      </c>
      <c r="B10" s="136"/>
      <c r="C10" s="89"/>
      <c r="D10" s="88"/>
      <c r="E10" s="92">
        <f t="shared" si="0"/>
        <v>0</v>
      </c>
      <c r="F10" s="110" t="str">
        <f t="shared" si="1"/>
        <v> </v>
      </c>
    </row>
    <row r="11" spans="1:6" s="16" customFormat="1" ht="15.75" customHeight="1">
      <c r="A11" s="162" t="s">
        <v>8</v>
      </c>
      <c r="B11" s="136"/>
      <c r="C11" s="89"/>
      <c r="D11" s="88"/>
      <c r="E11" s="92">
        <f t="shared" si="0"/>
        <v>0</v>
      </c>
      <c r="F11" s="110" t="str">
        <f t="shared" si="1"/>
        <v> </v>
      </c>
    </row>
    <row r="12" spans="1:6" s="16" customFormat="1" ht="15.75" customHeight="1">
      <c r="A12" s="161"/>
      <c r="B12" s="141" t="s">
        <v>114</v>
      </c>
      <c r="C12" s="95">
        <f>SUM(C4:C11)</f>
        <v>0</v>
      </c>
      <c r="D12" s="95">
        <f>SUM(D4:D11)</f>
        <v>0</v>
      </c>
      <c r="E12" s="95">
        <f>D12-C12</f>
        <v>0</v>
      </c>
      <c r="F12" s="111" t="str">
        <f t="shared" si="1"/>
        <v> </v>
      </c>
    </row>
    <row r="13" spans="1:3" ht="12">
      <c r="A13" s="113" t="str">
        <f>IF(C12-'表2'!B10=0," ","上年明细有误")</f>
        <v> </v>
      </c>
      <c r="B13" s="6"/>
      <c r="C13" s="22"/>
    </row>
    <row r="14" spans="1:3" ht="12">
      <c r="A14" s="113" t="str">
        <f>IF(D12-'表2'!C10=0," ","预算明细有误")</f>
        <v> </v>
      </c>
      <c r="B14" s="6"/>
      <c r="C14" s="8"/>
    </row>
    <row r="15" spans="2:3" ht="12">
      <c r="B15" s="6"/>
      <c r="C15" s="22"/>
    </row>
  </sheetData>
  <sheetProtection formatCells="0"/>
  <mergeCells count="2">
    <mergeCell ref="A2:E2"/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6">
      <selection activeCell="B10" sqref="B10"/>
    </sheetView>
  </sheetViews>
  <sheetFormatPr defaultColWidth="9.00390625" defaultRowHeight="14.25"/>
  <cols>
    <col min="1" max="1" width="5.125" style="4" bestFit="1" customWidth="1"/>
    <col min="2" max="2" width="22.625" style="4" customWidth="1"/>
    <col min="3" max="3" width="9.375" style="2" customWidth="1"/>
    <col min="4" max="4" width="7.50390625" style="24" customWidth="1"/>
    <col min="5" max="5" width="10.625" style="2" customWidth="1"/>
    <col min="6" max="6" width="11.25390625" style="2" customWidth="1"/>
    <col min="7" max="7" width="12.00390625" style="2" customWidth="1"/>
    <col min="8" max="16384" width="9.00390625" style="2" customWidth="1"/>
  </cols>
  <sheetData>
    <row r="1" spans="1:7" ht="25.5">
      <c r="A1" s="188" t="s">
        <v>116</v>
      </c>
      <c r="B1" s="188"/>
      <c r="C1" s="188"/>
      <c r="D1" s="188"/>
      <c r="E1" s="188"/>
      <c r="F1" s="188"/>
      <c r="G1" s="188"/>
    </row>
    <row r="2" spans="1:7" ht="17.25" customHeight="1">
      <c r="A2" s="20" t="s">
        <v>89</v>
      </c>
      <c r="B2" s="20"/>
      <c r="D2" s="23" t="s">
        <v>414</v>
      </c>
      <c r="F2" s="15"/>
      <c r="G2" s="15" t="s">
        <v>97</v>
      </c>
    </row>
    <row r="3" spans="1:7" s="21" customFormat="1" ht="24">
      <c r="A3" s="160" t="s">
        <v>90</v>
      </c>
      <c r="B3" s="71" t="s">
        <v>133</v>
      </c>
      <c r="C3" s="72" t="s">
        <v>117</v>
      </c>
      <c r="D3" s="163" t="s">
        <v>134</v>
      </c>
      <c r="E3" s="72" t="s">
        <v>415</v>
      </c>
      <c r="F3" s="72" t="s">
        <v>416</v>
      </c>
      <c r="G3" s="73" t="s">
        <v>417</v>
      </c>
    </row>
    <row r="4" spans="1:7" ht="15.75" customHeight="1">
      <c r="A4" s="164" t="s">
        <v>1</v>
      </c>
      <c r="B4" s="1"/>
      <c r="C4" s="48"/>
      <c r="D4" s="169"/>
      <c r="F4" s="49"/>
      <c r="G4" s="49"/>
    </row>
    <row r="5" spans="1:7" ht="15.75" customHeight="1">
      <c r="A5" s="164" t="s">
        <v>2</v>
      </c>
      <c r="B5" s="1"/>
      <c r="C5" s="48"/>
      <c r="D5" s="169"/>
      <c r="E5" s="49"/>
      <c r="F5" s="49"/>
      <c r="G5" s="102"/>
    </row>
    <row r="6" spans="1:7" ht="15.75" customHeight="1">
      <c r="A6" s="164" t="s">
        <v>92</v>
      </c>
      <c r="B6" s="1"/>
      <c r="C6" s="48"/>
      <c r="D6" s="169"/>
      <c r="E6" s="169"/>
      <c r="F6" s="177"/>
      <c r="G6" s="102"/>
    </row>
    <row r="7" spans="1:7" ht="15.75" customHeight="1">
      <c r="A7" s="164" t="s">
        <v>4</v>
      </c>
      <c r="B7" s="168"/>
      <c r="C7" s="48"/>
      <c r="D7" s="169"/>
      <c r="E7" s="49"/>
      <c r="F7" s="49"/>
      <c r="G7" s="102"/>
    </row>
    <row r="8" spans="1:7" ht="15.75" customHeight="1">
      <c r="A8" s="164" t="s">
        <v>5</v>
      </c>
      <c r="B8" s="168"/>
      <c r="C8" s="48"/>
      <c r="D8" s="169"/>
      <c r="E8" s="49"/>
      <c r="F8" s="49"/>
      <c r="G8" s="102"/>
    </row>
    <row r="9" spans="1:7" ht="15.75" customHeight="1">
      <c r="A9" s="164" t="s">
        <v>6</v>
      </c>
      <c r="B9" s="168"/>
      <c r="C9" s="48"/>
      <c r="D9" s="169"/>
      <c r="E9" s="49"/>
      <c r="F9" s="49"/>
      <c r="G9" s="102"/>
    </row>
    <row r="10" spans="1:7" ht="15.75" customHeight="1">
      <c r="A10" s="164" t="s">
        <v>7</v>
      </c>
      <c r="B10" s="168"/>
      <c r="C10" s="48"/>
      <c r="D10" s="169"/>
      <c r="E10" s="49"/>
      <c r="F10" s="49"/>
      <c r="G10" s="102"/>
    </row>
    <row r="11" spans="1:7" ht="15.75" customHeight="1">
      <c r="A11" s="164" t="s">
        <v>8</v>
      </c>
      <c r="B11" s="168"/>
      <c r="C11" s="48"/>
      <c r="D11" s="169"/>
      <c r="E11" s="49"/>
      <c r="F11" s="49"/>
      <c r="G11" s="102"/>
    </row>
    <row r="12" spans="1:7" ht="15.75" customHeight="1">
      <c r="A12" s="164" t="s">
        <v>9</v>
      </c>
      <c r="B12" s="168"/>
      <c r="C12" s="48"/>
      <c r="D12" s="169"/>
      <c r="E12" s="49"/>
      <c r="F12" s="49"/>
      <c r="G12" s="102"/>
    </row>
    <row r="13" spans="1:7" ht="15.75" customHeight="1">
      <c r="A13" s="164" t="s">
        <v>10</v>
      </c>
      <c r="B13" s="168"/>
      <c r="C13" s="48"/>
      <c r="D13" s="169"/>
      <c r="E13" s="49"/>
      <c r="F13" s="49"/>
      <c r="G13" s="102"/>
    </row>
    <row r="14" spans="1:7" ht="15.75" customHeight="1">
      <c r="A14" s="164" t="s">
        <v>11</v>
      </c>
      <c r="B14" s="168"/>
      <c r="C14" s="48"/>
      <c r="D14" s="169"/>
      <c r="E14" s="49"/>
      <c r="F14" s="49"/>
      <c r="G14" s="102"/>
    </row>
    <row r="15" spans="1:7" ht="15.75" customHeight="1">
      <c r="A15" s="164" t="s">
        <v>12</v>
      </c>
      <c r="B15" s="168"/>
      <c r="C15" s="48"/>
      <c r="D15" s="169"/>
      <c r="E15" s="49"/>
      <c r="F15" s="49"/>
      <c r="G15" s="102"/>
    </row>
    <row r="16" spans="1:7" ht="15.75" customHeight="1">
      <c r="A16" s="164" t="s">
        <v>42</v>
      </c>
      <c r="B16" s="168"/>
      <c r="C16" s="48"/>
      <c r="D16" s="169"/>
      <c r="E16" s="49"/>
      <c r="F16" s="49"/>
      <c r="G16" s="102"/>
    </row>
    <row r="17" spans="1:7" ht="15.75" customHeight="1">
      <c r="A17" s="164" t="s">
        <v>93</v>
      </c>
      <c r="B17" s="168"/>
      <c r="C17" s="48"/>
      <c r="D17" s="169"/>
      <c r="E17" s="49"/>
      <c r="F17" s="49"/>
      <c r="G17" s="102"/>
    </row>
    <row r="18" spans="1:7" ht="15.75" customHeight="1">
      <c r="A18" s="164" t="s">
        <v>43</v>
      </c>
      <c r="B18" s="168"/>
      <c r="C18" s="48"/>
      <c r="D18" s="169"/>
      <c r="E18" s="49"/>
      <c r="F18" s="49"/>
      <c r="G18" s="102"/>
    </row>
    <row r="19" spans="1:7" ht="15.75" customHeight="1">
      <c r="A19" s="164" t="s">
        <v>44</v>
      </c>
      <c r="B19" s="168"/>
      <c r="C19" s="48"/>
      <c r="D19" s="169"/>
      <c r="E19" s="49"/>
      <c r="F19" s="49"/>
      <c r="G19" s="102"/>
    </row>
    <row r="20" spans="1:7" ht="15.75" customHeight="1">
      <c r="A20" s="164" t="s">
        <v>94</v>
      </c>
      <c r="B20" s="168"/>
      <c r="C20" s="48"/>
      <c r="D20" s="169"/>
      <c r="E20" s="49"/>
      <c r="F20" s="49"/>
      <c r="G20" s="102"/>
    </row>
    <row r="21" spans="1:7" ht="15.75" customHeight="1">
      <c r="A21" s="164" t="s">
        <v>45</v>
      </c>
      <c r="B21" s="168"/>
      <c r="C21" s="48"/>
      <c r="D21" s="169"/>
      <c r="E21" s="49"/>
      <c r="F21" s="49"/>
      <c r="G21" s="102"/>
    </row>
    <row r="22" spans="1:7" ht="15.75" customHeight="1">
      <c r="A22" s="164" t="s">
        <v>13</v>
      </c>
      <c r="B22" s="168"/>
      <c r="C22" s="48"/>
      <c r="D22" s="169"/>
      <c r="E22" s="49"/>
      <c r="F22" s="49"/>
      <c r="G22" s="102"/>
    </row>
    <row r="23" spans="1:7" ht="15.75" customHeight="1">
      <c r="A23" s="164" t="s">
        <v>46</v>
      </c>
      <c r="B23" s="168"/>
      <c r="C23" s="48"/>
      <c r="D23" s="169"/>
      <c r="E23" s="49"/>
      <c r="F23" s="49"/>
      <c r="G23" s="102"/>
    </row>
    <row r="24" spans="1:7" ht="15.75" customHeight="1">
      <c r="A24" s="164" t="s">
        <v>14</v>
      </c>
      <c r="B24" s="168"/>
      <c r="C24" s="48"/>
      <c r="D24" s="169"/>
      <c r="E24" s="49"/>
      <c r="F24" s="49"/>
      <c r="G24" s="102"/>
    </row>
    <row r="25" spans="1:7" ht="15.75" customHeight="1">
      <c r="A25" s="164" t="s">
        <v>47</v>
      </c>
      <c r="B25" s="168"/>
      <c r="C25" s="48"/>
      <c r="D25" s="169"/>
      <c r="E25" s="49"/>
      <c r="F25" s="49"/>
      <c r="G25" s="102"/>
    </row>
    <row r="26" spans="1:7" ht="15.75" customHeight="1">
      <c r="A26" s="164" t="s">
        <v>48</v>
      </c>
      <c r="B26" s="168"/>
      <c r="C26" s="48"/>
      <c r="D26" s="169"/>
      <c r="E26" s="49"/>
      <c r="F26" s="49"/>
      <c r="G26" s="102"/>
    </row>
    <row r="27" spans="1:7" ht="15.75" customHeight="1">
      <c r="A27" s="164" t="s">
        <v>49</v>
      </c>
      <c r="B27" s="168"/>
      <c r="C27" s="48"/>
      <c r="D27" s="169"/>
      <c r="E27" s="49"/>
      <c r="F27" s="49"/>
      <c r="G27" s="102"/>
    </row>
    <row r="28" spans="1:7" ht="15.75" customHeight="1">
      <c r="A28" s="164" t="s">
        <v>50</v>
      </c>
      <c r="B28" s="168"/>
      <c r="C28" s="48"/>
      <c r="D28" s="169"/>
      <c r="E28" s="49"/>
      <c r="F28" s="49"/>
      <c r="G28" s="102"/>
    </row>
    <row r="29" spans="1:7" ht="15.75" customHeight="1">
      <c r="A29" s="164" t="s">
        <v>103</v>
      </c>
      <c r="B29" s="168"/>
      <c r="C29" s="48"/>
      <c r="D29" s="169"/>
      <c r="E29" s="49"/>
      <c r="F29" s="49"/>
      <c r="G29" s="102"/>
    </row>
    <row r="30" spans="1:7" ht="15.75" customHeight="1">
      <c r="A30" s="164" t="s">
        <v>51</v>
      </c>
      <c r="B30" s="168"/>
      <c r="C30" s="48"/>
      <c r="D30" s="169"/>
      <c r="E30" s="49"/>
      <c r="F30" s="49"/>
      <c r="G30" s="102"/>
    </row>
    <row r="31" spans="1:7" ht="15.75" customHeight="1">
      <c r="A31" s="164" t="s">
        <v>52</v>
      </c>
      <c r="B31" s="168"/>
      <c r="C31" s="48"/>
      <c r="D31" s="169"/>
      <c r="E31" s="49"/>
      <c r="F31" s="49"/>
      <c r="G31" s="102"/>
    </row>
    <row r="32" spans="1:7" ht="15.75" customHeight="1">
      <c r="A32" s="164" t="s">
        <v>53</v>
      </c>
      <c r="B32" s="168"/>
      <c r="C32" s="48"/>
      <c r="D32" s="169"/>
      <c r="E32" s="49"/>
      <c r="F32" s="49"/>
      <c r="G32" s="102"/>
    </row>
    <row r="33" spans="1:7" s="6" customFormat="1" ht="15.75" customHeight="1">
      <c r="A33" s="165"/>
      <c r="B33" s="166" t="s">
        <v>95</v>
      </c>
      <c r="C33" s="167"/>
      <c r="D33" s="159"/>
      <c r="E33" s="80">
        <f>SUM(E4:E32)</f>
        <v>0</v>
      </c>
      <c r="F33" s="80">
        <f>SUM(F4:F32)</f>
        <v>0</v>
      </c>
      <c r="G33" s="143">
        <f>SUM(G4:G32)</f>
        <v>0</v>
      </c>
    </row>
    <row r="34" ht="12">
      <c r="A34" s="170" t="str">
        <f>IF(G33-'表2'!C13=0," ","投资收益预算明细有误")</f>
        <v> </v>
      </c>
    </row>
  </sheetData>
  <sheetProtection formatCells="0"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8" sqref="C8"/>
    </sheetView>
  </sheetViews>
  <sheetFormatPr defaultColWidth="9.00390625" defaultRowHeight="14.25"/>
  <cols>
    <col min="1" max="1" width="5.125" style="4" bestFit="1" customWidth="1"/>
    <col min="2" max="2" width="21.00390625" style="4" customWidth="1"/>
    <col min="3" max="3" width="8.50390625" style="2" customWidth="1"/>
    <col min="4" max="4" width="10.375" style="26" customWidth="1"/>
    <col min="5" max="5" width="11.125" style="2" customWidth="1"/>
    <col min="6" max="7" width="10.625" style="2" customWidth="1"/>
    <col min="8" max="16384" width="9.00390625" style="2" customWidth="1"/>
  </cols>
  <sheetData>
    <row r="1" spans="1:7" ht="25.5">
      <c r="A1" s="190" t="s">
        <v>118</v>
      </c>
      <c r="B1" s="190"/>
      <c r="C1" s="190"/>
      <c r="D1" s="190"/>
      <c r="E1" s="190"/>
      <c r="F1" s="190"/>
      <c r="G1" s="190"/>
    </row>
    <row r="2" spans="1:7" ht="17.25" customHeight="1">
      <c r="A2" s="20" t="s">
        <v>89</v>
      </c>
      <c r="B2" s="20"/>
      <c r="D2" s="25" t="s">
        <v>414</v>
      </c>
      <c r="F2" s="15"/>
      <c r="G2" s="15" t="s">
        <v>97</v>
      </c>
    </row>
    <row r="3" spans="1:7" s="21" customFormat="1" ht="30" customHeight="1">
      <c r="A3" s="160" t="s">
        <v>158</v>
      </c>
      <c r="B3" s="71" t="s">
        <v>159</v>
      </c>
      <c r="C3" s="72" t="s">
        <v>418</v>
      </c>
      <c r="D3" s="171" t="s">
        <v>419</v>
      </c>
      <c r="E3" s="72" t="s">
        <v>420</v>
      </c>
      <c r="F3" s="72" t="s">
        <v>421</v>
      </c>
      <c r="G3" s="73" t="s">
        <v>55</v>
      </c>
    </row>
    <row r="4" spans="1:7" ht="15.75" customHeight="1">
      <c r="A4" s="164" t="s">
        <v>160</v>
      </c>
      <c r="B4" s="168"/>
      <c r="C4" s="49"/>
      <c r="D4" s="49"/>
      <c r="E4" s="49"/>
      <c r="F4" s="75">
        <f>C4+E4-D4</f>
        <v>0</v>
      </c>
      <c r="G4" s="102"/>
    </row>
    <row r="5" spans="1:7" ht="15.75" customHeight="1">
      <c r="A5" s="164" t="s">
        <v>2</v>
      </c>
      <c r="B5" s="168"/>
      <c r="C5" s="49"/>
      <c r="D5" s="49"/>
      <c r="E5" s="49"/>
      <c r="F5" s="75">
        <f aca="true" t="shared" si="0" ref="F5:F32">C5+E5-D5</f>
        <v>0</v>
      </c>
      <c r="G5" s="102"/>
    </row>
    <row r="6" spans="1:7" ht="15.75" customHeight="1">
      <c r="A6" s="164" t="s">
        <v>161</v>
      </c>
      <c r="B6" s="168"/>
      <c r="C6" s="49"/>
      <c r="D6" s="49"/>
      <c r="E6" s="49"/>
      <c r="F6" s="75">
        <f t="shared" si="0"/>
        <v>0</v>
      </c>
      <c r="G6" s="102"/>
    </row>
    <row r="7" spans="1:7" ht="15.75" customHeight="1">
      <c r="A7" s="164" t="s">
        <v>4</v>
      </c>
      <c r="B7" s="168"/>
      <c r="C7" s="49"/>
      <c r="D7" s="49"/>
      <c r="E7" s="49"/>
      <c r="F7" s="75">
        <f t="shared" si="0"/>
        <v>0</v>
      </c>
      <c r="G7" s="102"/>
    </row>
    <row r="8" spans="1:7" ht="15.75" customHeight="1">
      <c r="A8" s="164" t="s">
        <v>5</v>
      </c>
      <c r="B8" s="168"/>
      <c r="C8" s="49"/>
      <c r="D8" s="49"/>
      <c r="E8" s="49"/>
      <c r="F8" s="75">
        <f t="shared" si="0"/>
        <v>0</v>
      </c>
      <c r="G8" s="102"/>
    </row>
    <row r="9" spans="1:7" ht="15.75" customHeight="1">
      <c r="A9" s="164" t="s">
        <v>6</v>
      </c>
      <c r="B9" s="168"/>
      <c r="C9" s="49"/>
      <c r="D9" s="49"/>
      <c r="E9" s="49"/>
      <c r="F9" s="75">
        <f t="shared" si="0"/>
        <v>0</v>
      </c>
      <c r="G9" s="102"/>
    </row>
    <row r="10" spans="1:7" ht="15.75" customHeight="1">
      <c r="A10" s="164" t="s">
        <v>7</v>
      </c>
      <c r="B10" s="168"/>
      <c r="C10" s="49"/>
      <c r="D10" s="49"/>
      <c r="E10" s="49"/>
      <c r="F10" s="75">
        <f t="shared" si="0"/>
        <v>0</v>
      </c>
      <c r="G10" s="102"/>
    </row>
    <row r="11" spans="1:7" ht="15.75" customHeight="1">
      <c r="A11" s="164" t="s">
        <v>8</v>
      </c>
      <c r="B11" s="168"/>
      <c r="C11" s="49"/>
      <c r="D11" s="49"/>
      <c r="E11" s="49"/>
      <c r="F11" s="75">
        <f t="shared" si="0"/>
        <v>0</v>
      </c>
      <c r="G11" s="102"/>
    </row>
    <row r="12" spans="1:7" ht="15.75" customHeight="1">
      <c r="A12" s="164" t="s">
        <v>9</v>
      </c>
      <c r="B12" s="168"/>
      <c r="C12" s="49"/>
      <c r="D12" s="49"/>
      <c r="E12" s="49"/>
      <c r="F12" s="75">
        <f t="shared" si="0"/>
        <v>0</v>
      </c>
      <c r="G12" s="102"/>
    </row>
    <row r="13" spans="1:7" ht="15.75" customHeight="1">
      <c r="A13" s="164" t="s">
        <v>10</v>
      </c>
      <c r="B13" s="168"/>
      <c r="C13" s="49"/>
      <c r="D13" s="49"/>
      <c r="E13" s="49"/>
      <c r="F13" s="75">
        <f t="shared" si="0"/>
        <v>0</v>
      </c>
      <c r="G13" s="102"/>
    </row>
    <row r="14" spans="1:7" ht="15.75" customHeight="1">
      <c r="A14" s="164" t="s">
        <v>11</v>
      </c>
      <c r="B14" s="168"/>
      <c r="C14" s="49"/>
      <c r="D14" s="49"/>
      <c r="E14" s="49"/>
      <c r="F14" s="75">
        <f t="shared" si="0"/>
        <v>0</v>
      </c>
      <c r="G14" s="102"/>
    </row>
    <row r="15" spans="1:7" ht="15.75" customHeight="1">
      <c r="A15" s="164" t="s">
        <v>12</v>
      </c>
      <c r="B15" s="168"/>
      <c r="C15" s="49"/>
      <c r="D15" s="49"/>
      <c r="E15" s="49"/>
      <c r="F15" s="75">
        <f t="shared" si="0"/>
        <v>0</v>
      </c>
      <c r="G15" s="102"/>
    </row>
    <row r="16" spans="1:7" ht="15.75" customHeight="1">
      <c r="A16" s="164" t="s">
        <v>42</v>
      </c>
      <c r="B16" s="168"/>
      <c r="C16" s="49"/>
      <c r="D16" s="49"/>
      <c r="E16" s="49"/>
      <c r="F16" s="75">
        <f t="shared" si="0"/>
        <v>0</v>
      </c>
      <c r="G16" s="102"/>
    </row>
    <row r="17" spans="1:7" ht="15.75" customHeight="1">
      <c r="A17" s="164" t="s">
        <v>93</v>
      </c>
      <c r="B17" s="168"/>
      <c r="C17" s="49"/>
      <c r="D17" s="49"/>
      <c r="E17" s="49"/>
      <c r="F17" s="75">
        <f t="shared" si="0"/>
        <v>0</v>
      </c>
      <c r="G17" s="102"/>
    </row>
    <row r="18" spans="1:7" ht="15.75" customHeight="1">
      <c r="A18" s="164" t="s">
        <v>43</v>
      </c>
      <c r="B18" s="168"/>
      <c r="C18" s="49"/>
      <c r="D18" s="49"/>
      <c r="E18" s="49"/>
      <c r="F18" s="75">
        <f t="shared" si="0"/>
        <v>0</v>
      </c>
      <c r="G18" s="102"/>
    </row>
    <row r="19" spans="1:7" ht="15.75" customHeight="1">
      <c r="A19" s="164" t="s">
        <v>44</v>
      </c>
      <c r="B19" s="168"/>
      <c r="C19" s="49"/>
      <c r="D19" s="49"/>
      <c r="E19" s="49"/>
      <c r="F19" s="75">
        <f t="shared" si="0"/>
        <v>0</v>
      </c>
      <c r="G19" s="102"/>
    </row>
    <row r="20" spans="1:7" ht="15.75" customHeight="1">
      <c r="A20" s="164" t="s">
        <v>94</v>
      </c>
      <c r="B20" s="168"/>
      <c r="C20" s="49"/>
      <c r="D20" s="49"/>
      <c r="E20" s="49"/>
      <c r="F20" s="75">
        <f t="shared" si="0"/>
        <v>0</v>
      </c>
      <c r="G20" s="102"/>
    </row>
    <row r="21" spans="1:7" ht="15.75" customHeight="1">
      <c r="A21" s="164" t="s">
        <v>45</v>
      </c>
      <c r="B21" s="168"/>
      <c r="C21" s="49"/>
      <c r="D21" s="49"/>
      <c r="E21" s="49"/>
      <c r="F21" s="75">
        <f t="shared" si="0"/>
        <v>0</v>
      </c>
      <c r="G21" s="102"/>
    </row>
    <row r="22" spans="1:7" ht="15.75" customHeight="1">
      <c r="A22" s="164" t="s">
        <v>13</v>
      </c>
      <c r="B22" s="168"/>
      <c r="C22" s="49"/>
      <c r="D22" s="49"/>
      <c r="E22" s="49"/>
      <c r="F22" s="75">
        <f t="shared" si="0"/>
        <v>0</v>
      </c>
      <c r="G22" s="102"/>
    </row>
    <row r="23" spans="1:7" ht="15.75" customHeight="1">
      <c r="A23" s="164" t="s">
        <v>46</v>
      </c>
      <c r="B23" s="168"/>
      <c r="C23" s="49"/>
      <c r="D23" s="49"/>
      <c r="E23" s="49"/>
      <c r="F23" s="75">
        <f t="shared" si="0"/>
        <v>0</v>
      </c>
      <c r="G23" s="102"/>
    </row>
    <row r="24" spans="1:7" ht="15.75" customHeight="1">
      <c r="A24" s="164" t="s">
        <v>14</v>
      </c>
      <c r="B24" s="168"/>
      <c r="C24" s="49"/>
      <c r="D24" s="49"/>
      <c r="E24" s="49"/>
      <c r="F24" s="75">
        <f t="shared" si="0"/>
        <v>0</v>
      </c>
      <c r="G24" s="102"/>
    </row>
    <row r="25" spans="1:7" ht="15.75" customHeight="1">
      <c r="A25" s="164" t="s">
        <v>47</v>
      </c>
      <c r="B25" s="168"/>
      <c r="C25" s="49"/>
      <c r="D25" s="49"/>
      <c r="E25" s="49"/>
      <c r="F25" s="75">
        <f t="shared" si="0"/>
        <v>0</v>
      </c>
      <c r="G25" s="102"/>
    </row>
    <row r="26" spans="1:7" ht="15.75" customHeight="1">
      <c r="A26" s="164" t="s">
        <v>48</v>
      </c>
      <c r="B26" s="168"/>
      <c r="C26" s="49"/>
      <c r="D26" s="49"/>
      <c r="E26" s="49"/>
      <c r="F26" s="75">
        <f t="shared" si="0"/>
        <v>0</v>
      </c>
      <c r="G26" s="102"/>
    </row>
    <row r="27" spans="1:7" ht="15.75" customHeight="1">
      <c r="A27" s="164" t="s">
        <v>49</v>
      </c>
      <c r="B27" s="168"/>
      <c r="C27" s="49"/>
      <c r="D27" s="49"/>
      <c r="E27" s="49"/>
      <c r="F27" s="75">
        <f t="shared" si="0"/>
        <v>0</v>
      </c>
      <c r="G27" s="102"/>
    </row>
    <row r="28" spans="1:7" ht="15.75" customHeight="1">
      <c r="A28" s="164" t="s">
        <v>50</v>
      </c>
      <c r="B28" s="168"/>
      <c r="C28" s="49"/>
      <c r="D28" s="49"/>
      <c r="E28" s="49"/>
      <c r="F28" s="75">
        <f t="shared" si="0"/>
        <v>0</v>
      </c>
      <c r="G28" s="102"/>
    </row>
    <row r="29" spans="1:7" ht="15.75" customHeight="1">
      <c r="A29" s="164" t="s">
        <v>103</v>
      </c>
      <c r="B29" s="168"/>
      <c r="C29" s="49"/>
      <c r="D29" s="49"/>
      <c r="E29" s="49"/>
      <c r="F29" s="75">
        <f t="shared" si="0"/>
        <v>0</v>
      </c>
      <c r="G29" s="102"/>
    </row>
    <row r="30" spans="1:7" ht="15.75" customHeight="1">
      <c r="A30" s="164" t="s">
        <v>51</v>
      </c>
      <c r="B30" s="168"/>
      <c r="C30" s="49"/>
      <c r="D30" s="49"/>
      <c r="E30" s="49"/>
      <c r="F30" s="75">
        <f t="shared" si="0"/>
        <v>0</v>
      </c>
      <c r="G30" s="102"/>
    </row>
    <row r="31" spans="1:7" ht="15.75" customHeight="1">
      <c r="A31" s="164" t="s">
        <v>52</v>
      </c>
      <c r="B31" s="168"/>
      <c r="C31" s="49"/>
      <c r="D31" s="49"/>
      <c r="E31" s="49"/>
      <c r="F31" s="75">
        <f t="shared" si="0"/>
        <v>0</v>
      </c>
      <c r="G31" s="102"/>
    </row>
    <row r="32" spans="1:7" ht="15.75" customHeight="1">
      <c r="A32" s="164" t="s">
        <v>53</v>
      </c>
      <c r="B32" s="168"/>
      <c r="C32" s="49"/>
      <c r="D32" s="49"/>
      <c r="E32" s="49"/>
      <c r="F32" s="75">
        <f t="shared" si="0"/>
        <v>0</v>
      </c>
      <c r="G32" s="102"/>
    </row>
    <row r="33" spans="1:7" s="6" customFormat="1" ht="15.75" customHeight="1">
      <c r="A33" s="165"/>
      <c r="B33" s="166" t="s">
        <v>162</v>
      </c>
      <c r="C33" s="80">
        <f>SUM(C4:C32)</f>
        <v>0</v>
      </c>
      <c r="D33" s="80">
        <f>SUM(D4:D32)</f>
        <v>0</v>
      </c>
      <c r="E33" s="80">
        <f>SUM(E4:E32)</f>
        <v>0</v>
      </c>
      <c r="F33" s="80">
        <f>SUM(F4:F32)</f>
        <v>0</v>
      </c>
      <c r="G33" s="143"/>
    </row>
    <row r="34" ht="12">
      <c r="A34" s="170" t="str">
        <f>IF(C33-'表1'!G5-'表1'!G21=0," ","上年末明细有误")</f>
        <v> </v>
      </c>
    </row>
    <row r="35" ht="12">
      <c r="A35" s="170" t="str">
        <f>IF(F33-'表1'!H5-'表1'!H21=0," ","预算发生额明细有误")</f>
        <v> </v>
      </c>
    </row>
  </sheetData>
  <sheetProtection formatCells="0"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9" sqref="D9"/>
    </sheetView>
  </sheetViews>
  <sheetFormatPr defaultColWidth="9.00390625" defaultRowHeight="14.25"/>
  <cols>
    <col min="1" max="1" width="5.125" style="4" bestFit="1" customWidth="1"/>
    <col min="2" max="2" width="21.50390625" style="4" customWidth="1"/>
    <col min="3" max="3" width="9.75390625" style="2" customWidth="1"/>
    <col min="4" max="4" width="10.875" style="26" customWidth="1"/>
    <col min="5" max="6" width="10.625" style="2" customWidth="1"/>
    <col min="7" max="7" width="6.25390625" style="2" customWidth="1"/>
    <col min="8" max="16384" width="9.00390625" style="2" customWidth="1"/>
  </cols>
  <sheetData>
    <row r="1" spans="1:7" ht="25.5">
      <c r="A1" s="188" t="s">
        <v>120</v>
      </c>
      <c r="B1" s="188"/>
      <c r="C1" s="188"/>
      <c r="D1" s="188"/>
      <c r="E1" s="188"/>
      <c r="F1" s="188"/>
      <c r="G1" s="188"/>
    </row>
    <row r="2" spans="1:7" ht="16.5" customHeight="1">
      <c r="A2" s="20" t="s">
        <v>89</v>
      </c>
      <c r="B2" s="20"/>
      <c r="C2" s="200" t="s">
        <v>414</v>
      </c>
      <c r="D2" s="200"/>
      <c r="F2" s="15"/>
      <c r="G2" s="15" t="s">
        <v>97</v>
      </c>
    </row>
    <row r="3" spans="1:7" s="21" customFormat="1" ht="33" customHeight="1">
      <c r="A3" s="160" t="s">
        <v>90</v>
      </c>
      <c r="B3" s="71" t="s">
        <v>135</v>
      </c>
      <c r="C3" s="72" t="s">
        <v>422</v>
      </c>
      <c r="D3" s="171" t="s">
        <v>423</v>
      </c>
      <c r="E3" s="72" t="s">
        <v>424</v>
      </c>
      <c r="F3" s="72" t="s">
        <v>425</v>
      </c>
      <c r="G3" s="73" t="s">
        <v>119</v>
      </c>
    </row>
    <row r="4" spans="1:7" ht="15.75" customHeight="1">
      <c r="A4" s="164" t="s">
        <v>1</v>
      </c>
      <c r="B4" s="168"/>
      <c r="C4" s="174"/>
      <c r="D4" s="174"/>
      <c r="E4" s="174"/>
      <c r="F4" s="172">
        <f>C4+E4-D4</f>
        <v>0</v>
      </c>
      <c r="G4" s="102"/>
    </row>
    <row r="5" spans="1:7" ht="15.75" customHeight="1">
      <c r="A5" s="164" t="s">
        <v>2</v>
      </c>
      <c r="B5" s="168"/>
      <c r="C5" s="174"/>
      <c r="D5" s="174"/>
      <c r="E5" s="174"/>
      <c r="F5" s="172">
        <f aca="true" t="shared" si="0" ref="F5:F32">C5+E5-D5</f>
        <v>0</v>
      </c>
      <c r="G5" s="102"/>
    </row>
    <row r="6" spans="1:7" ht="15.75" customHeight="1">
      <c r="A6" s="164" t="s">
        <v>92</v>
      </c>
      <c r="B6" s="168"/>
      <c r="C6" s="174"/>
      <c r="D6" s="174"/>
      <c r="E6" s="174"/>
      <c r="F6" s="172">
        <f t="shared" si="0"/>
        <v>0</v>
      </c>
      <c r="G6" s="102"/>
    </row>
    <row r="7" spans="1:7" ht="15.75" customHeight="1">
      <c r="A7" s="164" t="s">
        <v>4</v>
      </c>
      <c r="B7" s="168"/>
      <c r="C7" s="174"/>
      <c r="D7" s="174"/>
      <c r="E7" s="174"/>
      <c r="F7" s="172">
        <f t="shared" si="0"/>
        <v>0</v>
      </c>
      <c r="G7" s="102"/>
    </row>
    <row r="8" spans="1:7" ht="15.75" customHeight="1">
      <c r="A8" s="164" t="s">
        <v>5</v>
      </c>
      <c r="B8" s="168"/>
      <c r="C8" s="174"/>
      <c r="D8" s="174"/>
      <c r="E8" s="174"/>
      <c r="F8" s="172">
        <f t="shared" si="0"/>
        <v>0</v>
      </c>
      <c r="G8" s="102"/>
    </row>
    <row r="9" spans="1:7" ht="15.75" customHeight="1">
      <c r="A9" s="164" t="s">
        <v>6</v>
      </c>
      <c r="B9" s="168"/>
      <c r="C9" s="174"/>
      <c r="D9" s="174"/>
      <c r="E9" s="174"/>
      <c r="F9" s="172">
        <f t="shared" si="0"/>
        <v>0</v>
      </c>
      <c r="G9" s="102"/>
    </row>
    <row r="10" spans="1:7" ht="15.75" customHeight="1">
      <c r="A10" s="164" t="s">
        <v>7</v>
      </c>
      <c r="B10" s="168"/>
      <c r="C10" s="174"/>
      <c r="D10" s="174"/>
      <c r="E10" s="174"/>
      <c r="F10" s="172">
        <f t="shared" si="0"/>
        <v>0</v>
      </c>
      <c r="G10" s="102"/>
    </row>
    <row r="11" spans="1:7" ht="15.75" customHeight="1">
      <c r="A11" s="164" t="s">
        <v>8</v>
      </c>
      <c r="B11" s="168"/>
      <c r="C11" s="174"/>
      <c r="D11" s="174"/>
      <c r="E11" s="174"/>
      <c r="F11" s="172">
        <f t="shared" si="0"/>
        <v>0</v>
      </c>
      <c r="G11" s="102"/>
    </row>
    <row r="12" spans="1:7" ht="15.75" customHeight="1">
      <c r="A12" s="164" t="s">
        <v>9</v>
      </c>
      <c r="B12" s="168"/>
      <c r="C12" s="174"/>
      <c r="D12" s="174"/>
      <c r="E12" s="174"/>
      <c r="F12" s="172">
        <f t="shared" si="0"/>
        <v>0</v>
      </c>
      <c r="G12" s="102"/>
    </row>
    <row r="13" spans="1:7" ht="15.75" customHeight="1">
      <c r="A13" s="164" t="s">
        <v>10</v>
      </c>
      <c r="B13" s="168"/>
      <c r="C13" s="174"/>
      <c r="D13" s="174"/>
      <c r="E13" s="174"/>
      <c r="F13" s="172">
        <f t="shared" si="0"/>
        <v>0</v>
      </c>
      <c r="G13" s="102"/>
    </row>
    <row r="14" spans="1:7" ht="15.75" customHeight="1">
      <c r="A14" s="164" t="s">
        <v>11</v>
      </c>
      <c r="B14" s="168"/>
      <c r="C14" s="174"/>
      <c r="D14" s="174"/>
      <c r="E14" s="174"/>
      <c r="F14" s="172">
        <f t="shared" si="0"/>
        <v>0</v>
      </c>
      <c r="G14" s="102"/>
    </row>
    <row r="15" spans="1:7" ht="15.75" customHeight="1">
      <c r="A15" s="164" t="s">
        <v>12</v>
      </c>
      <c r="B15" s="168"/>
      <c r="C15" s="174"/>
      <c r="D15" s="174"/>
      <c r="E15" s="174"/>
      <c r="F15" s="172">
        <f t="shared" si="0"/>
        <v>0</v>
      </c>
      <c r="G15" s="102"/>
    </row>
    <row r="16" spans="1:7" ht="15.75" customHeight="1">
      <c r="A16" s="164" t="s">
        <v>42</v>
      </c>
      <c r="B16" s="168"/>
      <c r="C16" s="174"/>
      <c r="D16" s="174"/>
      <c r="E16" s="174"/>
      <c r="F16" s="172">
        <f t="shared" si="0"/>
        <v>0</v>
      </c>
      <c r="G16" s="102"/>
    </row>
    <row r="17" spans="1:7" ht="15.75" customHeight="1">
      <c r="A17" s="164" t="s">
        <v>93</v>
      </c>
      <c r="B17" s="168"/>
      <c r="C17" s="174"/>
      <c r="D17" s="174"/>
      <c r="E17" s="174"/>
      <c r="F17" s="172">
        <f t="shared" si="0"/>
        <v>0</v>
      </c>
      <c r="G17" s="102"/>
    </row>
    <row r="18" spans="1:7" ht="15.75" customHeight="1">
      <c r="A18" s="164" t="s">
        <v>43</v>
      </c>
      <c r="B18" s="168"/>
      <c r="C18" s="174"/>
      <c r="D18" s="174"/>
      <c r="E18" s="174"/>
      <c r="F18" s="172">
        <f t="shared" si="0"/>
        <v>0</v>
      </c>
      <c r="G18" s="102"/>
    </row>
    <row r="19" spans="1:7" ht="15.75" customHeight="1">
      <c r="A19" s="164" t="s">
        <v>44</v>
      </c>
      <c r="B19" s="168"/>
      <c r="C19" s="174"/>
      <c r="D19" s="174"/>
      <c r="E19" s="174"/>
      <c r="F19" s="172">
        <f t="shared" si="0"/>
        <v>0</v>
      </c>
      <c r="G19" s="102"/>
    </row>
    <row r="20" spans="1:7" ht="15.75" customHeight="1">
      <c r="A20" s="164" t="s">
        <v>94</v>
      </c>
      <c r="B20" s="168"/>
      <c r="C20" s="174"/>
      <c r="D20" s="174"/>
      <c r="E20" s="174"/>
      <c r="F20" s="172">
        <f t="shared" si="0"/>
        <v>0</v>
      </c>
      <c r="G20" s="102"/>
    </row>
    <row r="21" spans="1:7" ht="15.75" customHeight="1">
      <c r="A21" s="164" t="s">
        <v>45</v>
      </c>
      <c r="B21" s="168"/>
      <c r="C21" s="174"/>
      <c r="D21" s="174"/>
      <c r="E21" s="174"/>
      <c r="F21" s="172">
        <f t="shared" si="0"/>
        <v>0</v>
      </c>
      <c r="G21" s="102"/>
    </row>
    <row r="22" spans="1:7" ht="15.75" customHeight="1">
      <c r="A22" s="164" t="s">
        <v>13</v>
      </c>
      <c r="B22" s="168"/>
      <c r="C22" s="174"/>
      <c r="D22" s="174"/>
      <c r="E22" s="174"/>
      <c r="F22" s="172">
        <f t="shared" si="0"/>
        <v>0</v>
      </c>
      <c r="G22" s="102"/>
    </row>
    <row r="23" spans="1:7" ht="15.75" customHeight="1">
      <c r="A23" s="164" t="s">
        <v>46</v>
      </c>
      <c r="B23" s="168"/>
      <c r="C23" s="174"/>
      <c r="D23" s="174"/>
      <c r="E23" s="174"/>
      <c r="F23" s="172">
        <f t="shared" si="0"/>
        <v>0</v>
      </c>
      <c r="G23" s="102"/>
    </row>
    <row r="24" spans="1:7" ht="15.75" customHeight="1">
      <c r="A24" s="164" t="s">
        <v>14</v>
      </c>
      <c r="B24" s="168"/>
      <c r="C24" s="174"/>
      <c r="D24" s="174"/>
      <c r="E24" s="174"/>
      <c r="F24" s="172">
        <f t="shared" si="0"/>
        <v>0</v>
      </c>
      <c r="G24" s="102"/>
    </row>
    <row r="25" spans="1:7" ht="15.75" customHeight="1">
      <c r="A25" s="164" t="s">
        <v>47</v>
      </c>
      <c r="B25" s="168"/>
      <c r="C25" s="174"/>
      <c r="D25" s="174"/>
      <c r="E25" s="174"/>
      <c r="F25" s="172">
        <f t="shared" si="0"/>
        <v>0</v>
      </c>
      <c r="G25" s="102"/>
    </row>
    <row r="26" spans="1:7" ht="15.75" customHeight="1">
      <c r="A26" s="164" t="s">
        <v>48</v>
      </c>
      <c r="B26" s="168"/>
      <c r="C26" s="174"/>
      <c r="D26" s="174"/>
      <c r="E26" s="174"/>
      <c r="F26" s="172">
        <f t="shared" si="0"/>
        <v>0</v>
      </c>
      <c r="G26" s="102"/>
    </row>
    <row r="27" spans="1:7" ht="15.75" customHeight="1">
      <c r="A27" s="164" t="s">
        <v>49</v>
      </c>
      <c r="B27" s="168"/>
      <c r="C27" s="174"/>
      <c r="D27" s="174"/>
      <c r="E27" s="174"/>
      <c r="F27" s="172">
        <f t="shared" si="0"/>
        <v>0</v>
      </c>
      <c r="G27" s="102"/>
    </row>
    <row r="28" spans="1:7" ht="15.75" customHeight="1">
      <c r="A28" s="164" t="s">
        <v>50</v>
      </c>
      <c r="B28" s="168"/>
      <c r="C28" s="174"/>
      <c r="D28" s="174"/>
      <c r="E28" s="174"/>
      <c r="F28" s="172">
        <f t="shared" si="0"/>
        <v>0</v>
      </c>
      <c r="G28" s="102"/>
    </row>
    <row r="29" spans="1:7" ht="15.75" customHeight="1">
      <c r="A29" s="164" t="s">
        <v>103</v>
      </c>
      <c r="B29" s="168"/>
      <c r="C29" s="174"/>
      <c r="D29" s="174"/>
      <c r="E29" s="174"/>
      <c r="F29" s="172">
        <f t="shared" si="0"/>
        <v>0</v>
      </c>
      <c r="G29" s="102"/>
    </row>
    <row r="30" spans="1:7" ht="15.75" customHeight="1">
      <c r="A30" s="164" t="s">
        <v>51</v>
      </c>
      <c r="B30" s="168"/>
      <c r="C30" s="174"/>
      <c r="D30" s="174"/>
      <c r="E30" s="174"/>
      <c r="F30" s="172">
        <f t="shared" si="0"/>
        <v>0</v>
      </c>
      <c r="G30" s="102"/>
    </row>
    <row r="31" spans="1:7" ht="15.75" customHeight="1">
      <c r="A31" s="164" t="s">
        <v>52</v>
      </c>
      <c r="B31" s="168"/>
      <c r="C31" s="174"/>
      <c r="D31" s="174"/>
      <c r="E31" s="174"/>
      <c r="F31" s="172">
        <f t="shared" si="0"/>
        <v>0</v>
      </c>
      <c r="G31" s="102"/>
    </row>
    <row r="32" spans="1:7" ht="15.75" customHeight="1">
      <c r="A32" s="164" t="s">
        <v>53</v>
      </c>
      <c r="B32" s="168"/>
      <c r="C32" s="174"/>
      <c r="D32" s="174"/>
      <c r="E32" s="174"/>
      <c r="F32" s="172">
        <f t="shared" si="0"/>
        <v>0</v>
      </c>
      <c r="G32" s="102"/>
    </row>
    <row r="33" spans="1:7" s="6" customFormat="1" ht="15.75" customHeight="1">
      <c r="A33" s="165"/>
      <c r="B33" s="166" t="s">
        <v>95</v>
      </c>
      <c r="C33" s="173">
        <f>SUM(C4:C32)</f>
        <v>0</v>
      </c>
      <c r="D33" s="173">
        <f>SUM(D4:D32)</f>
        <v>0</v>
      </c>
      <c r="E33" s="173">
        <f>SUM(E4:E32)</f>
        <v>0</v>
      </c>
      <c r="F33" s="173">
        <f>SUM(F4:F32)</f>
        <v>0</v>
      </c>
      <c r="G33" s="175"/>
    </row>
  </sheetData>
  <sheetProtection formatCells="0"/>
  <mergeCells count="2">
    <mergeCell ref="A1:G1"/>
    <mergeCell ref="C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6" sqref="F6"/>
    </sheetView>
  </sheetViews>
  <sheetFormatPr defaultColWidth="9.00390625" defaultRowHeight="14.25"/>
  <cols>
    <col min="1" max="1" width="3.375" style="0" customWidth="1"/>
    <col min="2" max="2" width="28.50390625" style="0" customWidth="1"/>
    <col min="3" max="3" width="8.50390625" style="0" customWidth="1"/>
    <col min="4" max="4" width="10.125" style="0" customWidth="1"/>
    <col min="7" max="7" width="9.75390625" style="0" customWidth="1"/>
  </cols>
  <sheetData>
    <row r="1" spans="1:7" ht="25.5">
      <c r="A1" s="190" t="s">
        <v>121</v>
      </c>
      <c r="B1" s="190"/>
      <c r="C1" s="190"/>
      <c r="D1" s="190"/>
      <c r="E1" s="190"/>
      <c r="F1" s="190"/>
      <c r="G1" s="190"/>
    </row>
    <row r="2" spans="1:7" ht="18" customHeight="1">
      <c r="A2" s="20" t="s">
        <v>89</v>
      </c>
      <c r="B2" s="20"/>
      <c r="C2" s="200" t="s">
        <v>414</v>
      </c>
      <c r="D2" s="200"/>
      <c r="E2" s="2"/>
      <c r="F2" s="15"/>
      <c r="G2" s="15" t="s">
        <v>97</v>
      </c>
    </row>
    <row r="3" spans="1:7" ht="31.5" customHeight="1">
      <c r="A3" s="160" t="s">
        <v>90</v>
      </c>
      <c r="B3" s="71" t="s">
        <v>163</v>
      </c>
      <c r="C3" s="72" t="s">
        <v>117</v>
      </c>
      <c r="D3" s="171" t="s">
        <v>164</v>
      </c>
      <c r="E3" s="72" t="s">
        <v>165</v>
      </c>
      <c r="F3" s="72" t="s">
        <v>166</v>
      </c>
      <c r="G3" s="73" t="s">
        <v>167</v>
      </c>
    </row>
    <row r="4" spans="1:7" ht="15.75" customHeight="1">
      <c r="A4" s="164" t="s">
        <v>1</v>
      </c>
      <c r="B4" s="1"/>
      <c r="C4" s="48"/>
      <c r="D4" s="169"/>
      <c r="E4" s="169"/>
      <c r="F4" s="177"/>
      <c r="G4" s="102"/>
    </row>
    <row r="5" spans="1:7" ht="15.75" customHeight="1">
      <c r="A5" s="164" t="s">
        <v>2</v>
      </c>
      <c r="B5" s="168"/>
      <c r="C5" s="174"/>
      <c r="D5" s="174"/>
      <c r="E5" s="169"/>
      <c r="F5" s="177"/>
      <c r="G5" s="102"/>
    </row>
    <row r="6" spans="1:7" ht="15.75" customHeight="1">
      <c r="A6" s="164" t="s">
        <v>92</v>
      </c>
      <c r="B6" s="168"/>
      <c r="C6" s="174"/>
      <c r="D6" s="174"/>
      <c r="E6" s="174"/>
      <c r="F6" s="174"/>
      <c r="G6" s="102"/>
    </row>
    <row r="7" spans="1:7" ht="15.75" customHeight="1">
      <c r="A7" s="164" t="s">
        <v>4</v>
      </c>
      <c r="B7" s="168"/>
      <c r="C7" s="174"/>
      <c r="D7" s="174"/>
      <c r="E7" s="174"/>
      <c r="F7" s="174"/>
      <c r="G7" s="102"/>
    </row>
    <row r="8" spans="1:7" ht="15.75" customHeight="1">
      <c r="A8" s="164" t="s">
        <v>5</v>
      </c>
      <c r="B8" s="168"/>
      <c r="C8" s="174"/>
      <c r="D8" s="174"/>
      <c r="E8" s="174"/>
      <c r="F8" s="174"/>
      <c r="G8" s="102"/>
    </row>
    <row r="9" spans="1:7" ht="15.75" customHeight="1">
      <c r="A9" s="164" t="s">
        <v>6</v>
      </c>
      <c r="B9" s="168"/>
      <c r="C9" s="174"/>
      <c r="D9" s="174"/>
      <c r="E9" s="174"/>
      <c r="F9" s="174"/>
      <c r="G9" s="102"/>
    </row>
    <row r="10" spans="1:7" ht="15.75" customHeight="1">
      <c r="A10" s="164" t="s">
        <v>7</v>
      </c>
      <c r="B10" s="168"/>
      <c r="C10" s="174"/>
      <c r="D10" s="174"/>
      <c r="E10" s="174"/>
      <c r="F10" s="174"/>
      <c r="G10" s="102"/>
    </row>
    <row r="11" spans="1:7" ht="15.75" customHeight="1">
      <c r="A11" s="164" t="s">
        <v>8</v>
      </c>
      <c r="B11" s="168"/>
      <c r="C11" s="174"/>
      <c r="D11" s="174"/>
      <c r="E11" s="174"/>
      <c r="F11" s="174"/>
      <c r="G11" s="102"/>
    </row>
    <row r="12" spans="1:7" ht="15.75" customHeight="1">
      <c r="A12" s="164" t="s">
        <v>9</v>
      </c>
      <c r="B12" s="168"/>
      <c r="C12" s="174"/>
      <c r="D12" s="174"/>
      <c r="E12" s="174"/>
      <c r="F12" s="174"/>
      <c r="G12" s="102"/>
    </row>
    <row r="13" spans="1:7" ht="15.75" customHeight="1">
      <c r="A13" s="164" t="s">
        <v>10</v>
      </c>
      <c r="B13" s="168"/>
      <c r="C13" s="174"/>
      <c r="D13" s="174"/>
      <c r="E13" s="174"/>
      <c r="F13" s="174"/>
      <c r="G13" s="102"/>
    </row>
    <row r="14" spans="1:7" ht="15.75" customHeight="1">
      <c r="A14" s="164" t="s">
        <v>11</v>
      </c>
      <c r="B14" s="168"/>
      <c r="C14" s="174"/>
      <c r="D14" s="174"/>
      <c r="E14" s="174"/>
      <c r="F14" s="174"/>
      <c r="G14" s="102"/>
    </row>
    <row r="15" spans="1:7" ht="15.75" customHeight="1">
      <c r="A15" s="164" t="s">
        <v>12</v>
      </c>
      <c r="B15" s="168"/>
      <c r="C15" s="174"/>
      <c r="D15" s="174"/>
      <c r="E15" s="174"/>
      <c r="F15" s="174"/>
      <c r="G15" s="102"/>
    </row>
    <row r="16" spans="1:7" ht="15.75" customHeight="1">
      <c r="A16" s="164" t="s">
        <v>42</v>
      </c>
      <c r="B16" s="168"/>
      <c r="C16" s="174"/>
      <c r="D16" s="174"/>
      <c r="E16" s="174"/>
      <c r="F16" s="174"/>
      <c r="G16" s="102"/>
    </row>
    <row r="17" spans="1:7" ht="15.75" customHeight="1">
      <c r="A17" s="164" t="s">
        <v>93</v>
      </c>
      <c r="B17" s="168"/>
      <c r="C17" s="174"/>
      <c r="D17" s="174"/>
      <c r="E17" s="174"/>
      <c r="F17" s="174"/>
      <c r="G17" s="102"/>
    </row>
    <row r="18" spans="1:7" ht="15.75" customHeight="1">
      <c r="A18" s="164" t="s">
        <v>43</v>
      </c>
      <c r="B18" s="168"/>
      <c r="C18" s="174"/>
      <c r="D18" s="174"/>
      <c r="E18" s="174"/>
      <c r="F18" s="174"/>
      <c r="G18" s="102"/>
    </row>
    <row r="19" spans="1:7" ht="15.75" customHeight="1">
      <c r="A19" s="164" t="s">
        <v>44</v>
      </c>
      <c r="B19" s="168"/>
      <c r="C19" s="174"/>
      <c r="D19" s="174"/>
      <c r="E19" s="174"/>
      <c r="F19" s="174"/>
      <c r="G19" s="102"/>
    </row>
    <row r="20" spans="1:7" ht="15.75" customHeight="1">
      <c r="A20" s="164" t="s">
        <v>94</v>
      </c>
      <c r="B20" s="168"/>
      <c r="C20" s="174"/>
      <c r="D20" s="174"/>
      <c r="E20" s="174"/>
      <c r="F20" s="174"/>
      <c r="G20" s="102"/>
    </row>
    <row r="21" spans="1:7" ht="15.75" customHeight="1">
      <c r="A21" s="164" t="s">
        <v>45</v>
      </c>
      <c r="B21" s="168"/>
      <c r="C21" s="174"/>
      <c r="D21" s="174"/>
      <c r="E21" s="174"/>
      <c r="F21" s="174"/>
      <c r="G21" s="102"/>
    </row>
    <row r="22" spans="1:7" ht="15.75" customHeight="1">
      <c r="A22" s="164" t="s">
        <v>13</v>
      </c>
      <c r="B22" s="168"/>
      <c r="C22" s="174"/>
      <c r="D22" s="174"/>
      <c r="E22" s="174"/>
      <c r="F22" s="174"/>
      <c r="G22" s="102"/>
    </row>
    <row r="23" spans="1:7" ht="15.75" customHeight="1">
      <c r="A23" s="164" t="s">
        <v>46</v>
      </c>
      <c r="B23" s="168"/>
      <c r="C23" s="174"/>
      <c r="D23" s="174"/>
      <c r="E23" s="174"/>
      <c r="F23" s="174"/>
      <c r="G23" s="102"/>
    </row>
    <row r="24" spans="1:7" ht="15.75" customHeight="1">
      <c r="A24" s="164" t="s">
        <v>14</v>
      </c>
      <c r="B24" s="168"/>
      <c r="C24" s="174"/>
      <c r="D24" s="174"/>
      <c r="E24" s="174"/>
      <c r="F24" s="174"/>
      <c r="G24" s="102"/>
    </row>
    <row r="25" spans="1:7" ht="15.75" customHeight="1">
      <c r="A25" s="164" t="s">
        <v>47</v>
      </c>
      <c r="B25" s="168"/>
      <c r="C25" s="174"/>
      <c r="D25" s="174"/>
      <c r="E25" s="174"/>
      <c r="F25" s="174"/>
      <c r="G25" s="102"/>
    </row>
    <row r="26" spans="1:7" ht="15.75" customHeight="1">
      <c r="A26" s="164" t="s">
        <v>48</v>
      </c>
      <c r="B26" s="168"/>
      <c r="C26" s="174"/>
      <c r="D26" s="174"/>
      <c r="E26" s="174"/>
      <c r="F26" s="174"/>
      <c r="G26" s="102"/>
    </row>
    <row r="27" spans="1:7" ht="15.75" customHeight="1">
      <c r="A27" s="164" t="s">
        <v>49</v>
      </c>
      <c r="B27" s="168"/>
      <c r="C27" s="174"/>
      <c r="D27" s="174"/>
      <c r="E27" s="174"/>
      <c r="F27" s="174"/>
      <c r="G27" s="102"/>
    </row>
    <row r="28" spans="1:7" ht="15.75" customHeight="1">
      <c r="A28" s="164" t="s">
        <v>50</v>
      </c>
      <c r="B28" s="168"/>
      <c r="C28" s="174"/>
      <c r="D28" s="174"/>
      <c r="E28" s="174"/>
      <c r="F28" s="174"/>
      <c r="G28" s="102"/>
    </row>
    <row r="29" spans="1:7" ht="15.75" customHeight="1">
      <c r="A29" s="164" t="s">
        <v>103</v>
      </c>
      <c r="B29" s="168"/>
      <c r="C29" s="174"/>
      <c r="D29" s="174"/>
      <c r="E29" s="174"/>
      <c r="F29" s="174"/>
      <c r="G29" s="102"/>
    </row>
    <row r="30" spans="1:7" ht="15.75" customHeight="1">
      <c r="A30" s="164" t="s">
        <v>51</v>
      </c>
      <c r="B30" s="168"/>
      <c r="C30" s="174"/>
      <c r="D30" s="174"/>
      <c r="E30" s="174"/>
      <c r="F30" s="174"/>
      <c r="G30" s="102"/>
    </row>
    <row r="31" spans="1:7" ht="15.75" customHeight="1">
      <c r="A31" s="164" t="s">
        <v>52</v>
      </c>
      <c r="B31" s="168"/>
      <c r="C31" s="174"/>
      <c r="D31" s="174"/>
      <c r="E31" s="174"/>
      <c r="F31" s="174"/>
      <c r="G31" s="102"/>
    </row>
    <row r="32" spans="1:7" ht="15.75" customHeight="1">
      <c r="A32" s="164"/>
      <c r="B32" s="168"/>
      <c r="C32" s="174"/>
      <c r="D32" s="174"/>
      <c r="E32" s="174"/>
      <c r="F32" s="174"/>
      <c r="G32" s="102"/>
    </row>
    <row r="33" spans="1:7" ht="15.75" customHeight="1">
      <c r="A33" s="165"/>
      <c r="B33" s="166" t="s">
        <v>95</v>
      </c>
      <c r="C33" s="173"/>
      <c r="D33" s="173"/>
      <c r="E33" s="173"/>
      <c r="F33" s="173">
        <f>SUM(F4:F32)</f>
        <v>0</v>
      </c>
      <c r="G33" s="176">
        <f>SUM(G4:G32)</f>
        <v>0</v>
      </c>
    </row>
  </sheetData>
  <sheetProtection password="CF7A" sheet="1" objects="1" scenarios="1" formatCells="0"/>
  <mergeCells count="2">
    <mergeCell ref="A1:G1"/>
    <mergeCell ref="C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8" sqref="C8"/>
    </sheetView>
  </sheetViews>
  <sheetFormatPr defaultColWidth="9.00390625" defaultRowHeight="14.25"/>
  <cols>
    <col min="1" max="1" width="20.125" style="5" customWidth="1"/>
    <col min="2" max="2" width="2.875" style="9" customWidth="1"/>
    <col min="3" max="3" width="10.625" style="1" customWidth="1"/>
    <col min="4" max="4" width="10.25390625" style="1" customWidth="1"/>
    <col min="5" max="5" width="19.125" style="1" customWidth="1"/>
    <col min="6" max="6" width="2.875" style="10" customWidth="1"/>
    <col min="7" max="8" width="11.125" style="1" customWidth="1"/>
    <col min="9" max="16384" width="9.00390625" style="1" customWidth="1"/>
  </cols>
  <sheetData>
    <row r="1" spans="1:8" ht="25.5">
      <c r="A1" s="186" t="s">
        <v>334</v>
      </c>
      <c r="B1" s="186"/>
      <c r="C1" s="186"/>
      <c r="D1" s="186"/>
      <c r="E1" s="186"/>
      <c r="F1" s="186"/>
      <c r="G1" s="186"/>
      <c r="H1" s="186"/>
    </row>
    <row r="2" spans="1:8" s="2" customFormat="1" ht="12.75">
      <c r="A2" s="187" t="s">
        <v>394</v>
      </c>
      <c r="B2" s="187"/>
      <c r="C2" s="187"/>
      <c r="D2" s="187"/>
      <c r="E2" s="187"/>
      <c r="F2" s="187"/>
      <c r="G2" s="187"/>
      <c r="H2" s="187"/>
    </row>
    <row r="3" spans="1:8" s="3" customFormat="1" ht="14.25">
      <c r="A3" s="30" t="s">
        <v>247</v>
      </c>
      <c r="B3" s="31" t="s">
        <v>0</v>
      </c>
      <c r="C3" s="32" t="s">
        <v>395</v>
      </c>
      <c r="D3" s="32" t="s">
        <v>396</v>
      </c>
      <c r="E3" s="33" t="s">
        <v>248</v>
      </c>
      <c r="F3" s="31" t="s">
        <v>0</v>
      </c>
      <c r="G3" s="32" t="s">
        <v>395</v>
      </c>
      <c r="H3" s="34" t="s">
        <v>396</v>
      </c>
    </row>
    <row r="4" spans="1:8" ht="14.25">
      <c r="A4" s="35" t="s">
        <v>178</v>
      </c>
      <c r="B4" s="36"/>
      <c r="C4" s="37"/>
      <c r="D4" s="37"/>
      <c r="E4" s="38" t="s">
        <v>183</v>
      </c>
      <c r="F4" s="36"/>
      <c r="G4" s="37"/>
      <c r="H4" s="39"/>
    </row>
    <row r="5" spans="1:8" ht="14.25">
      <c r="A5" s="40" t="s">
        <v>249</v>
      </c>
      <c r="B5" s="36" t="s">
        <v>1</v>
      </c>
      <c r="C5" s="37"/>
      <c r="D5" s="37"/>
      <c r="E5" s="38" t="s">
        <v>312</v>
      </c>
      <c r="F5" s="36" t="s">
        <v>190</v>
      </c>
      <c r="G5" s="37"/>
      <c r="H5" s="39"/>
    </row>
    <row r="6" spans="1:8" ht="14.25">
      <c r="A6" s="40" t="s">
        <v>250</v>
      </c>
      <c r="B6" s="36" t="s">
        <v>2</v>
      </c>
      <c r="C6" s="37"/>
      <c r="D6" s="37"/>
      <c r="E6" s="38" t="s">
        <v>311</v>
      </c>
      <c r="F6" s="36" t="s">
        <v>191</v>
      </c>
      <c r="G6" s="37"/>
      <c r="H6" s="39"/>
    </row>
    <row r="7" spans="1:8" ht="14.25">
      <c r="A7" s="40" t="s">
        <v>251</v>
      </c>
      <c r="B7" s="36" t="s">
        <v>3</v>
      </c>
      <c r="C7" s="37"/>
      <c r="D7" s="37"/>
      <c r="E7" s="38" t="s">
        <v>310</v>
      </c>
      <c r="F7" s="36" t="s">
        <v>192</v>
      </c>
      <c r="G7" s="37"/>
      <c r="H7" s="39"/>
    </row>
    <row r="8" spans="1:8" ht="14.25">
      <c r="A8" s="40" t="s">
        <v>252</v>
      </c>
      <c r="B8" s="36" t="s">
        <v>4</v>
      </c>
      <c r="C8" s="37"/>
      <c r="D8" s="37"/>
      <c r="E8" s="38" t="s">
        <v>309</v>
      </c>
      <c r="F8" s="36" t="s">
        <v>30</v>
      </c>
      <c r="G8" s="37"/>
      <c r="H8" s="39"/>
    </row>
    <row r="9" spans="1:8" ht="14.25">
      <c r="A9" s="40" t="s">
        <v>253</v>
      </c>
      <c r="B9" s="36" t="s">
        <v>5</v>
      </c>
      <c r="C9" s="37"/>
      <c r="D9" s="37"/>
      <c r="E9" s="38" t="s">
        <v>308</v>
      </c>
      <c r="F9" s="36" t="s">
        <v>31</v>
      </c>
      <c r="G9" s="37"/>
      <c r="H9" s="39"/>
    </row>
    <row r="10" spans="1:8" ht="14.25">
      <c r="A10" s="40" t="s">
        <v>254</v>
      </c>
      <c r="B10" s="36" t="s">
        <v>6</v>
      </c>
      <c r="C10" s="37"/>
      <c r="D10" s="37"/>
      <c r="E10" s="38" t="s">
        <v>307</v>
      </c>
      <c r="F10" s="36" t="s">
        <v>32</v>
      </c>
      <c r="G10" s="37"/>
      <c r="H10" s="39"/>
    </row>
    <row r="11" spans="1:8" ht="14.25">
      <c r="A11" s="40" t="s">
        <v>255</v>
      </c>
      <c r="B11" s="36" t="s">
        <v>7</v>
      </c>
      <c r="C11" s="37"/>
      <c r="D11" s="37"/>
      <c r="E11" s="38" t="s">
        <v>306</v>
      </c>
      <c r="F11" s="36" t="s">
        <v>33</v>
      </c>
      <c r="G11" s="37"/>
      <c r="H11" s="39"/>
    </row>
    <row r="12" spans="1:8" ht="14.25">
      <c r="A12" s="40" t="s">
        <v>256</v>
      </c>
      <c r="B12" s="36" t="s">
        <v>8</v>
      </c>
      <c r="D12" s="37"/>
      <c r="E12" s="38" t="s">
        <v>305</v>
      </c>
      <c r="F12" s="36" t="s">
        <v>34</v>
      </c>
      <c r="G12" s="37"/>
      <c r="H12" s="39"/>
    </row>
    <row r="13" spans="1:8" ht="14.25">
      <c r="A13" s="40" t="s">
        <v>257</v>
      </c>
      <c r="B13" s="36" t="s">
        <v>9</v>
      </c>
      <c r="C13" s="37"/>
      <c r="D13" s="37"/>
      <c r="E13" s="38" t="s">
        <v>304</v>
      </c>
      <c r="F13" s="36" t="s">
        <v>193</v>
      </c>
      <c r="G13" s="37"/>
      <c r="H13" s="39"/>
    </row>
    <row r="14" spans="1:8" ht="14.25">
      <c r="A14" s="40" t="s">
        <v>258</v>
      </c>
      <c r="B14" s="36" t="s">
        <v>10</v>
      </c>
      <c r="C14" s="37"/>
      <c r="D14" s="37"/>
      <c r="E14" s="38" t="s">
        <v>303</v>
      </c>
      <c r="F14" s="36" t="s">
        <v>35</v>
      </c>
      <c r="G14" s="37"/>
      <c r="H14" s="39"/>
    </row>
    <row r="15" spans="1:8" ht="14.25">
      <c r="A15" s="40" t="s">
        <v>259</v>
      </c>
      <c r="B15" s="36" t="s">
        <v>11</v>
      </c>
      <c r="C15" s="37"/>
      <c r="D15" s="37"/>
      <c r="E15" s="38" t="s">
        <v>302</v>
      </c>
      <c r="F15" s="36" t="s">
        <v>194</v>
      </c>
      <c r="G15" s="37"/>
      <c r="H15" s="39"/>
    </row>
    <row r="16" spans="1:8" ht="14.25">
      <c r="A16" s="41"/>
      <c r="B16" s="36" t="s">
        <v>12</v>
      </c>
      <c r="C16" s="37"/>
      <c r="D16" s="37"/>
      <c r="E16" s="38" t="s">
        <v>301</v>
      </c>
      <c r="F16" s="36" t="s">
        <v>18</v>
      </c>
      <c r="G16" s="37"/>
      <c r="H16" s="39"/>
    </row>
    <row r="17" spans="1:8" ht="14.25">
      <c r="A17" s="40"/>
      <c r="B17" s="36" t="s">
        <v>42</v>
      </c>
      <c r="C17" s="37"/>
      <c r="D17" s="37"/>
      <c r="E17" s="38" t="s">
        <v>300</v>
      </c>
      <c r="F17" s="36" t="s">
        <v>19</v>
      </c>
      <c r="G17" s="37"/>
      <c r="H17" s="39"/>
    </row>
    <row r="18" spans="1:8" ht="14.25">
      <c r="A18" s="40"/>
      <c r="B18" s="36" t="s">
        <v>93</v>
      </c>
      <c r="C18" s="37"/>
      <c r="D18" s="37"/>
      <c r="E18" s="42" t="s">
        <v>184</v>
      </c>
      <c r="F18" s="36" t="s">
        <v>36</v>
      </c>
      <c r="G18" s="59">
        <f>SUM(G5:G17)</f>
        <v>0</v>
      </c>
      <c r="H18" s="60">
        <f>SUM(H5:H17)</f>
        <v>0</v>
      </c>
    </row>
    <row r="19" spans="1:8" ht="14.25">
      <c r="A19" s="43" t="s">
        <v>179</v>
      </c>
      <c r="B19" s="36" t="s">
        <v>43</v>
      </c>
      <c r="C19" s="59">
        <f>SUM(C5:C18)</f>
        <v>0</v>
      </c>
      <c r="D19" s="59">
        <f>SUM(D5:D18)</f>
        <v>0</v>
      </c>
      <c r="E19" s="44"/>
      <c r="F19" s="36" t="s">
        <v>37</v>
      </c>
      <c r="G19" s="37"/>
      <c r="H19" s="39"/>
    </row>
    <row r="20" spans="1:8" ht="14.25">
      <c r="A20" s="35" t="s">
        <v>180</v>
      </c>
      <c r="B20" s="36" t="s">
        <v>44</v>
      </c>
      <c r="C20" s="37"/>
      <c r="D20" s="37"/>
      <c r="E20" s="45" t="s">
        <v>185</v>
      </c>
      <c r="F20" s="36" t="s">
        <v>38</v>
      </c>
      <c r="G20" s="37"/>
      <c r="H20" s="39"/>
    </row>
    <row r="21" spans="1:8" ht="14.25">
      <c r="A21" s="41"/>
      <c r="B21" s="36" t="s">
        <v>94</v>
      </c>
      <c r="C21" s="37"/>
      <c r="D21" s="37"/>
      <c r="E21" s="38" t="s">
        <v>293</v>
      </c>
      <c r="F21" s="36" t="s">
        <v>39</v>
      </c>
      <c r="G21" s="37"/>
      <c r="H21" s="39"/>
    </row>
    <row r="22" spans="1:8" ht="14.25">
      <c r="A22" s="41"/>
      <c r="B22" s="36" t="s">
        <v>45</v>
      </c>
      <c r="C22" s="37"/>
      <c r="D22" s="37"/>
      <c r="E22" s="38" t="s">
        <v>294</v>
      </c>
      <c r="F22" s="36" t="s">
        <v>40</v>
      </c>
      <c r="G22" s="37"/>
      <c r="H22" s="39"/>
    </row>
    <row r="23" spans="1:8" ht="14.25">
      <c r="A23" s="41"/>
      <c r="B23" s="36" t="s">
        <v>13</v>
      </c>
      <c r="C23" s="37"/>
      <c r="D23" s="37"/>
      <c r="E23" s="38" t="s">
        <v>295</v>
      </c>
      <c r="F23" s="36" t="s">
        <v>41</v>
      </c>
      <c r="G23" s="37"/>
      <c r="H23" s="39"/>
    </row>
    <row r="24" spans="1:8" ht="14.25">
      <c r="A24" s="41"/>
      <c r="B24" s="36" t="s">
        <v>46</v>
      </c>
      <c r="C24" s="37"/>
      <c r="D24" s="37"/>
      <c r="E24" s="38" t="s">
        <v>296</v>
      </c>
      <c r="F24" s="36" t="s">
        <v>195</v>
      </c>
      <c r="G24" s="37"/>
      <c r="H24" s="39"/>
    </row>
    <row r="25" spans="1:8" ht="14.25">
      <c r="A25" s="41"/>
      <c r="B25" s="36" t="s">
        <v>14</v>
      </c>
      <c r="C25" s="37"/>
      <c r="D25" s="37"/>
      <c r="E25" s="38" t="s">
        <v>297</v>
      </c>
      <c r="F25" s="36" t="s">
        <v>196</v>
      </c>
      <c r="G25" s="37"/>
      <c r="H25" s="39"/>
    </row>
    <row r="26" spans="1:8" ht="14.25">
      <c r="A26" s="41"/>
      <c r="B26" s="36" t="s">
        <v>47</v>
      </c>
      <c r="C26" s="37"/>
      <c r="D26" s="37"/>
      <c r="E26" s="38" t="s">
        <v>298</v>
      </c>
      <c r="F26" s="36" t="s">
        <v>197</v>
      </c>
      <c r="G26" s="37"/>
      <c r="H26" s="39"/>
    </row>
    <row r="27" spans="1:8" ht="14.25">
      <c r="A27" s="41"/>
      <c r="B27" s="36" t="s">
        <v>48</v>
      </c>
      <c r="C27" s="37"/>
      <c r="D27" s="37"/>
      <c r="E27" s="38" t="s">
        <v>299</v>
      </c>
      <c r="F27" s="36" t="s">
        <v>198</v>
      </c>
      <c r="G27" s="37"/>
      <c r="H27" s="39"/>
    </row>
    <row r="28" spans="1:8" ht="14.25">
      <c r="A28" s="40" t="s">
        <v>260</v>
      </c>
      <c r="B28" s="36" t="s">
        <v>49</v>
      </c>
      <c r="C28" s="37"/>
      <c r="D28" s="37"/>
      <c r="E28" s="46" t="s">
        <v>186</v>
      </c>
      <c r="F28" s="36" t="s">
        <v>199</v>
      </c>
      <c r="G28" s="59">
        <f>SUM(G21:G27)</f>
        <v>0</v>
      </c>
      <c r="H28" s="60">
        <f>SUM(H21:H27)</f>
        <v>0</v>
      </c>
    </row>
    <row r="29" spans="1:8" ht="14.25">
      <c r="A29" s="40" t="s">
        <v>261</v>
      </c>
      <c r="B29" s="36" t="s">
        <v>50</v>
      </c>
      <c r="C29" s="37"/>
      <c r="D29" s="37"/>
      <c r="E29" s="46"/>
      <c r="F29" s="36" t="s">
        <v>200</v>
      </c>
      <c r="G29" s="59"/>
      <c r="H29" s="60"/>
    </row>
    <row r="30" spans="1:8" ht="14.25">
      <c r="A30" s="40" t="s">
        <v>262</v>
      </c>
      <c r="B30" s="36" t="s">
        <v>103</v>
      </c>
      <c r="C30" s="37"/>
      <c r="D30" s="37"/>
      <c r="E30" s="42" t="s">
        <v>187</v>
      </c>
      <c r="F30" s="36" t="s">
        <v>201</v>
      </c>
      <c r="G30" s="59">
        <f>G28+G18</f>
        <v>0</v>
      </c>
      <c r="H30" s="60">
        <f>H28+H18</f>
        <v>0</v>
      </c>
    </row>
    <row r="31" spans="1:8" ht="14.25">
      <c r="A31" s="40" t="s">
        <v>263</v>
      </c>
      <c r="B31" s="36" t="s">
        <v>51</v>
      </c>
      <c r="C31" s="37"/>
      <c r="D31" s="37"/>
      <c r="E31" s="45" t="s">
        <v>17</v>
      </c>
      <c r="F31" s="36" t="s">
        <v>202</v>
      </c>
      <c r="G31" s="37"/>
      <c r="H31" s="39"/>
    </row>
    <row r="32" spans="1:8" ht="14.25">
      <c r="A32" s="40" t="s">
        <v>264</v>
      </c>
      <c r="B32" s="36" t="s">
        <v>52</v>
      </c>
      <c r="C32" s="37"/>
      <c r="D32" s="37"/>
      <c r="E32" s="38" t="s">
        <v>285</v>
      </c>
      <c r="F32" s="36" t="s">
        <v>203</v>
      </c>
      <c r="G32" s="37"/>
      <c r="H32" s="39"/>
    </row>
    <row r="33" spans="1:8" ht="14.25">
      <c r="A33" s="40" t="s">
        <v>265</v>
      </c>
      <c r="B33" s="36" t="s">
        <v>53</v>
      </c>
      <c r="C33" s="37"/>
      <c r="D33" s="37"/>
      <c r="E33" s="47" t="s">
        <v>286</v>
      </c>
      <c r="F33" s="36" t="s">
        <v>204</v>
      </c>
      <c r="G33" s="37"/>
      <c r="H33" s="39"/>
    </row>
    <row r="34" spans="1:8" ht="14.25">
      <c r="A34" s="40" t="s">
        <v>266</v>
      </c>
      <c r="B34" s="36" t="s">
        <v>188</v>
      </c>
      <c r="C34" s="37"/>
      <c r="D34" s="37"/>
      <c r="E34" s="47" t="s">
        <v>287</v>
      </c>
      <c r="F34" s="36" t="s">
        <v>205</v>
      </c>
      <c r="G34" s="37"/>
      <c r="H34" s="39"/>
    </row>
    <row r="35" spans="1:8" ht="14.25">
      <c r="A35" s="40" t="s">
        <v>267</v>
      </c>
      <c r="B35" s="36" t="s">
        <v>54</v>
      </c>
      <c r="C35" s="37"/>
      <c r="D35" s="37"/>
      <c r="E35" s="47" t="s">
        <v>288</v>
      </c>
      <c r="F35" s="36" t="s">
        <v>206</v>
      </c>
      <c r="G35" s="37"/>
      <c r="H35" s="39"/>
    </row>
    <row r="36" spans="1:8" ht="14.25">
      <c r="A36" s="40" t="s">
        <v>268</v>
      </c>
      <c r="B36" s="36" t="s">
        <v>189</v>
      </c>
      <c r="C36" s="37"/>
      <c r="D36" s="37"/>
      <c r="E36" s="47" t="s">
        <v>289</v>
      </c>
      <c r="F36" s="36" t="s">
        <v>207</v>
      </c>
      <c r="G36" s="37"/>
      <c r="H36" s="39"/>
    </row>
    <row r="37" spans="1:8" ht="14.25">
      <c r="A37" s="40" t="s">
        <v>269</v>
      </c>
      <c r="B37" s="36" t="s">
        <v>20</v>
      </c>
      <c r="C37" s="37"/>
      <c r="D37" s="37"/>
      <c r="E37" s="47" t="s">
        <v>290</v>
      </c>
      <c r="F37" s="36" t="s">
        <v>208</v>
      </c>
      <c r="G37" s="37"/>
      <c r="H37" s="39"/>
    </row>
    <row r="38" spans="1:8" ht="14.25">
      <c r="A38" s="40" t="s">
        <v>270</v>
      </c>
      <c r="B38" s="36" t="s">
        <v>21</v>
      </c>
      <c r="C38" s="37"/>
      <c r="D38" s="37"/>
      <c r="E38" s="47" t="s">
        <v>292</v>
      </c>
      <c r="F38" s="36" t="s">
        <v>209</v>
      </c>
      <c r="G38" s="37"/>
      <c r="H38" s="39"/>
    </row>
    <row r="39" spans="1:8" ht="14.25">
      <c r="A39" s="40" t="s">
        <v>271</v>
      </c>
      <c r="B39" s="36" t="s">
        <v>22</v>
      </c>
      <c r="C39" s="37"/>
      <c r="D39" s="37"/>
      <c r="E39" s="47" t="s">
        <v>291</v>
      </c>
      <c r="F39" s="36" t="s">
        <v>210</v>
      </c>
      <c r="G39" s="37"/>
      <c r="H39" s="39"/>
    </row>
    <row r="40" spans="1:8" s="2" customFormat="1" ht="14.25" customHeight="1">
      <c r="A40" s="40" t="s">
        <v>272</v>
      </c>
      <c r="B40" s="36" t="s">
        <v>23</v>
      </c>
      <c r="C40" s="48"/>
      <c r="D40" s="48"/>
      <c r="E40" s="47" t="s">
        <v>284</v>
      </c>
      <c r="F40" s="36" t="s">
        <v>211</v>
      </c>
      <c r="G40" s="49"/>
      <c r="H40" s="50"/>
    </row>
    <row r="41" spans="1:8" ht="14.25">
      <c r="A41" s="40" t="s">
        <v>273</v>
      </c>
      <c r="B41" s="36" t="s">
        <v>15</v>
      </c>
      <c r="C41" s="37"/>
      <c r="D41" s="37"/>
      <c r="E41" s="47" t="s">
        <v>283</v>
      </c>
      <c r="F41" s="36" t="s">
        <v>212</v>
      </c>
      <c r="G41" s="37"/>
      <c r="H41" s="39"/>
    </row>
    <row r="42" spans="1:8" ht="14.25">
      <c r="A42" s="40" t="s">
        <v>274</v>
      </c>
      <c r="B42" s="36" t="s">
        <v>24</v>
      </c>
      <c r="C42" s="48"/>
      <c r="D42" s="48"/>
      <c r="E42" s="38" t="s">
        <v>282</v>
      </c>
      <c r="F42" s="36" t="s">
        <v>213</v>
      </c>
      <c r="G42" s="48"/>
      <c r="H42" s="50"/>
    </row>
    <row r="43" spans="1:8" ht="14.25">
      <c r="A43" s="40" t="s">
        <v>275</v>
      </c>
      <c r="B43" s="36" t="s">
        <v>25</v>
      </c>
      <c r="C43" s="48"/>
      <c r="D43" s="51"/>
      <c r="E43" s="38" t="s">
        <v>281</v>
      </c>
      <c r="F43" s="36" t="s">
        <v>214</v>
      </c>
      <c r="G43" s="52"/>
      <c r="H43" s="53"/>
    </row>
    <row r="44" spans="1:8" ht="14.25">
      <c r="A44" s="54"/>
      <c r="B44" s="36" t="s">
        <v>26</v>
      </c>
      <c r="C44" s="55"/>
      <c r="D44" s="55"/>
      <c r="E44" s="38" t="s">
        <v>280</v>
      </c>
      <c r="F44" s="36" t="s">
        <v>215</v>
      </c>
      <c r="G44" s="55"/>
      <c r="H44" s="53"/>
    </row>
    <row r="45" spans="1:8" ht="22.5">
      <c r="A45" s="40"/>
      <c r="B45" s="36" t="s">
        <v>27</v>
      </c>
      <c r="C45" s="55"/>
      <c r="D45" s="55"/>
      <c r="E45" s="45" t="s">
        <v>278</v>
      </c>
      <c r="F45" s="36" t="s">
        <v>216</v>
      </c>
      <c r="G45" s="61">
        <f>G44+G43+G42+G41+G40+G32</f>
        <v>0</v>
      </c>
      <c r="H45" s="62">
        <f>H44+H43+H42+H41+H40+H32</f>
        <v>0</v>
      </c>
    </row>
    <row r="46" spans="1:8" ht="14.25">
      <c r="A46" s="40"/>
      <c r="B46" s="36" t="s">
        <v>28</v>
      </c>
      <c r="C46" s="55"/>
      <c r="D46" s="55"/>
      <c r="E46" s="38" t="s">
        <v>279</v>
      </c>
      <c r="F46" s="36" t="s">
        <v>217</v>
      </c>
      <c r="G46" s="55"/>
      <c r="H46" s="53"/>
    </row>
    <row r="47" spans="1:8" ht="14.25">
      <c r="A47" s="56" t="s">
        <v>181</v>
      </c>
      <c r="B47" s="36" t="s">
        <v>29</v>
      </c>
      <c r="C47" s="61">
        <f>SUM(C28:C43)</f>
        <v>0</v>
      </c>
      <c r="D47" s="61">
        <f>SUM(D28:D43)</f>
        <v>0</v>
      </c>
      <c r="E47" s="63" t="s">
        <v>277</v>
      </c>
      <c r="F47" s="64" t="s">
        <v>218</v>
      </c>
      <c r="G47" s="61">
        <f>G45+G46</f>
        <v>0</v>
      </c>
      <c r="H47" s="62">
        <f>H45+H46</f>
        <v>0</v>
      </c>
    </row>
    <row r="48" spans="1:8" ht="14.25">
      <c r="A48" s="57" t="s">
        <v>182</v>
      </c>
      <c r="B48" s="58" t="s">
        <v>16</v>
      </c>
      <c r="C48" s="65">
        <f>C47+C19</f>
        <v>0</v>
      </c>
      <c r="D48" s="65">
        <f>D47+D19</f>
        <v>0</v>
      </c>
      <c r="E48" s="66" t="s">
        <v>276</v>
      </c>
      <c r="F48" s="67" t="s">
        <v>219</v>
      </c>
      <c r="G48" s="65">
        <f>G47+G30</f>
        <v>0</v>
      </c>
      <c r="H48" s="68">
        <f>H47+H30</f>
        <v>0</v>
      </c>
    </row>
    <row r="50" ht="14.25">
      <c r="D50" s="179"/>
    </row>
  </sheetData>
  <sheetProtection formatCells="0"/>
  <protectedRanges>
    <protectedRange password="CF7A" sqref="C13:C18 C5:C11" name="区域1"/>
  </protectedRanges>
  <mergeCells count="2">
    <mergeCell ref="A1:H1"/>
    <mergeCell ref="A2:H2"/>
  </mergeCells>
  <printOptions horizontalCentered="1"/>
  <pageMargins left="0.35433070866141736" right="0.35433070866141736" top="0.6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7" sqref="B7"/>
    </sheetView>
  </sheetViews>
  <sheetFormatPr defaultColWidth="9.00390625" defaultRowHeight="14.25"/>
  <cols>
    <col min="1" max="1" width="31.50390625" style="1" customWidth="1"/>
    <col min="2" max="2" width="11.00390625" style="12" customWidth="1"/>
    <col min="3" max="3" width="11.625" style="1" customWidth="1"/>
    <col min="4" max="4" width="14.00390625" style="1" customWidth="1"/>
    <col min="5" max="5" width="10.125" style="1" customWidth="1"/>
    <col min="6" max="6" width="5.50390625" style="1" customWidth="1"/>
    <col min="7" max="7" width="14.875" style="1" customWidth="1"/>
    <col min="8" max="16384" width="9.00390625" style="1" customWidth="1"/>
  </cols>
  <sheetData>
    <row r="1" spans="1:6" s="11" customFormat="1" ht="25.5">
      <c r="A1" s="188" t="s">
        <v>137</v>
      </c>
      <c r="B1" s="188"/>
      <c r="C1" s="188"/>
      <c r="D1" s="188"/>
      <c r="E1" s="188"/>
      <c r="F1" s="188"/>
    </row>
    <row r="2" spans="1:6" s="2" customFormat="1" ht="19.5" customHeight="1">
      <c r="A2" s="189" t="s">
        <v>397</v>
      </c>
      <c r="B2" s="189"/>
      <c r="C2" s="189"/>
      <c r="D2" s="189"/>
      <c r="E2" s="189"/>
      <c r="F2" s="189"/>
    </row>
    <row r="3" spans="1:6" s="14" customFormat="1" ht="24">
      <c r="A3" s="70" t="s">
        <v>56</v>
      </c>
      <c r="B3" s="71" t="s">
        <v>395</v>
      </c>
      <c r="C3" s="72" t="s">
        <v>398</v>
      </c>
      <c r="D3" s="72" t="s">
        <v>399</v>
      </c>
      <c r="E3" s="72" t="s">
        <v>400</v>
      </c>
      <c r="F3" s="73" t="s">
        <v>168</v>
      </c>
    </row>
    <row r="4" spans="1:9" s="13" customFormat="1" ht="18.75">
      <c r="A4" s="74" t="s">
        <v>247</v>
      </c>
      <c r="B4" s="75"/>
      <c r="C4" s="75"/>
      <c r="D4" s="75"/>
      <c r="E4" s="158"/>
      <c r="F4" s="76"/>
      <c r="G4"/>
      <c r="H4"/>
      <c r="I4"/>
    </row>
    <row r="5" spans="1:9" s="13" customFormat="1" ht="18.75">
      <c r="A5" s="77" t="s">
        <v>313</v>
      </c>
      <c r="B5" s="49"/>
      <c r="C5" s="49"/>
      <c r="D5" s="75">
        <f aca="true" t="shared" si="0" ref="D5:D22">C5-B5</f>
        <v>0</v>
      </c>
      <c r="E5" s="158" t="str">
        <f>IF(B5=0," ",D5/B5)</f>
        <v> </v>
      </c>
      <c r="F5" s="50"/>
      <c r="G5"/>
      <c r="H5"/>
      <c r="I5"/>
    </row>
    <row r="6" spans="1:9" s="13" customFormat="1" ht="18.75">
      <c r="A6" s="77" t="s">
        <v>314</v>
      </c>
      <c r="B6" s="49"/>
      <c r="C6" s="49"/>
      <c r="D6" s="75">
        <f t="shared" si="0"/>
        <v>0</v>
      </c>
      <c r="E6" s="158" t="str">
        <f aca="true" t="shared" si="1" ref="E6:E14">IF(B6=0," ",D6/B6)</f>
        <v> </v>
      </c>
      <c r="F6" s="50"/>
      <c r="G6"/>
      <c r="H6"/>
      <c r="I6"/>
    </row>
    <row r="7" spans="1:9" s="13" customFormat="1" ht="18.75">
      <c r="A7" s="77" t="s">
        <v>315</v>
      </c>
      <c r="B7" s="49"/>
      <c r="C7" s="49"/>
      <c r="D7" s="75">
        <f t="shared" si="0"/>
        <v>0</v>
      </c>
      <c r="E7" s="158" t="str">
        <f t="shared" si="1"/>
        <v> </v>
      </c>
      <c r="F7" s="50"/>
      <c r="G7"/>
      <c r="H7"/>
      <c r="I7"/>
    </row>
    <row r="8" spans="1:9" s="13" customFormat="1" ht="18.75">
      <c r="A8" s="77" t="s">
        <v>316</v>
      </c>
      <c r="B8" s="49"/>
      <c r="C8" s="49"/>
      <c r="D8" s="75">
        <f t="shared" si="0"/>
        <v>0</v>
      </c>
      <c r="E8" s="158" t="str">
        <f t="shared" si="1"/>
        <v> </v>
      </c>
      <c r="F8" s="50"/>
      <c r="G8"/>
      <c r="H8"/>
      <c r="I8"/>
    </row>
    <row r="9" spans="1:9" s="13" customFormat="1" ht="18.75">
      <c r="A9" s="77" t="s">
        <v>317</v>
      </c>
      <c r="B9" s="49"/>
      <c r="C9" s="49"/>
      <c r="D9" s="75">
        <f t="shared" si="0"/>
        <v>0</v>
      </c>
      <c r="E9" s="158" t="str">
        <f t="shared" si="1"/>
        <v> </v>
      </c>
      <c r="F9" s="50"/>
      <c r="G9"/>
      <c r="H9"/>
      <c r="I9"/>
    </row>
    <row r="10" spans="1:9" s="13" customFormat="1" ht="18.75">
      <c r="A10" s="77" t="s">
        <v>318</v>
      </c>
      <c r="B10" s="49"/>
      <c r="C10" s="49"/>
      <c r="D10" s="75">
        <f t="shared" si="0"/>
        <v>0</v>
      </c>
      <c r="E10" s="158" t="str">
        <f t="shared" si="1"/>
        <v> </v>
      </c>
      <c r="F10" s="50"/>
      <c r="G10"/>
      <c r="H10"/>
      <c r="I10"/>
    </row>
    <row r="11" spans="1:9" s="13" customFormat="1" ht="18.75">
      <c r="A11" s="77" t="s">
        <v>319</v>
      </c>
      <c r="B11" s="49"/>
      <c r="C11" s="49"/>
      <c r="D11" s="75">
        <f t="shared" si="0"/>
        <v>0</v>
      </c>
      <c r="E11" s="158" t="str">
        <f t="shared" si="1"/>
        <v> </v>
      </c>
      <c r="F11" s="50"/>
      <c r="G11"/>
      <c r="H11"/>
      <c r="I11"/>
    </row>
    <row r="12" spans="1:9" s="13" customFormat="1" ht="18.75">
      <c r="A12" s="77" t="s">
        <v>320</v>
      </c>
      <c r="B12" s="49"/>
      <c r="C12" s="49"/>
      <c r="D12" s="75">
        <f t="shared" si="0"/>
        <v>0</v>
      </c>
      <c r="E12" s="158" t="str">
        <f t="shared" si="1"/>
        <v> </v>
      </c>
      <c r="F12" s="50"/>
      <c r="G12"/>
      <c r="H12"/>
      <c r="I12"/>
    </row>
    <row r="13" spans="1:9" s="13" customFormat="1" ht="18.75">
      <c r="A13" s="77" t="s">
        <v>321</v>
      </c>
      <c r="B13" s="49"/>
      <c r="C13" s="49"/>
      <c r="D13" s="75">
        <f t="shared" si="0"/>
        <v>0</v>
      </c>
      <c r="E13" s="158" t="str">
        <f t="shared" si="1"/>
        <v> </v>
      </c>
      <c r="F13" s="50"/>
      <c r="G13"/>
      <c r="H13"/>
      <c r="I13"/>
    </row>
    <row r="14" spans="1:9" s="13" customFormat="1" ht="18.75">
      <c r="A14" s="78" t="s">
        <v>220</v>
      </c>
      <c r="B14" s="75"/>
      <c r="C14" s="75"/>
      <c r="D14" s="75">
        <f t="shared" si="0"/>
        <v>0</v>
      </c>
      <c r="E14" s="158" t="str">
        <f t="shared" si="1"/>
        <v> </v>
      </c>
      <c r="F14" s="50"/>
      <c r="G14"/>
      <c r="H14"/>
      <c r="I14"/>
    </row>
    <row r="15" spans="1:9" s="13" customFormat="1" ht="18.75">
      <c r="A15" s="77" t="s">
        <v>322</v>
      </c>
      <c r="B15" s="49"/>
      <c r="C15" s="49"/>
      <c r="D15" s="75">
        <f t="shared" si="0"/>
        <v>0</v>
      </c>
      <c r="E15" s="158"/>
      <c r="F15" s="50"/>
      <c r="G15"/>
      <c r="H15"/>
      <c r="I15"/>
    </row>
    <row r="16" spans="1:9" s="13" customFormat="1" ht="18.75">
      <c r="A16" s="77" t="s">
        <v>323</v>
      </c>
      <c r="B16" s="49"/>
      <c r="C16" s="49"/>
      <c r="D16" s="75">
        <f t="shared" si="0"/>
        <v>0</v>
      </c>
      <c r="E16" s="158"/>
      <c r="F16" s="50"/>
      <c r="G16"/>
      <c r="H16"/>
      <c r="I16"/>
    </row>
    <row r="17" spans="1:9" s="13" customFormat="1" ht="18.75">
      <c r="A17" s="77" t="s">
        <v>221</v>
      </c>
      <c r="B17" s="49"/>
      <c r="C17" s="49"/>
      <c r="D17" s="75">
        <f t="shared" si="0"/>
        <v>0</v>
      </c>
      <c r="E17" s="158"/>
      <c r="F17" s="50"/>
      <c r="G17"/>
      <c r="H17"/>
      <c r="I17"/>
    </row>
    <row r="18" spans="1:6" s="13" customFormat="1" ht="18.75">
      <c r="A18" s="78" t="s">
        <v>222</v>
      </c>
      <c r="B18" s="75">
        <f>B14+B15-B16</f>
        <v>0</v>
      </c>
      <c r="C18" s="75">
        <f>C14+C15-C16</f>
        <v>0</v>
      </c>
      <c r="D18" s="75">
        <f t="shared" si="0"/>
        <v>0</v>
      </c>
      <c r="E18" s="158"/>
      <c r="F18" s="50"/>
    </row>
    <row r="19" spans="1:6" s="13" customFormat="1" ht="18.75">
      <c r="A19" s="77" t="s">
        <v>324</v>
      </c>
      <c r="B19" s="49"/>
      <c r="C19" s="49"/>
      <c r="D19" s="75"/>
      <c r="E19" s="158"/>
      <c r="F19" s="50"/>
    </row>
    <row r="20" spans="1:6" s="13" customFormat="1" ht="18.75">
      <c r="A20" s="78" t="s">
        <v>223</v>
      </c>
      <c r="B20" s="75">
        <f>B18-B19</f>
        <v>0</v>
      </c>
      <c r="C20" s="75">
        <f>C18-C19</f>
        <v>0</v>
      </c>
      <c r="D20" s="75">
        <f t="shared" si="0"/>
        <v>0</v>
      </c>
      <c r="E20" s="158" t="str">
        <f>IF(B20=0," ",D20/B20)</f>
        <v> </v>
      </c>
      <c r="F20" s="50"/>
    </row>
    <row r="21" spans="1:6" s="2" customFormat="1" ht="15.75" customHeight="1">
      <c r="A21" s="77" t="s">
        <v>325</v>
      </c>
      <c r="B21" s="48"/>
      <c r="C21" s="48"/>
      <c r="D21" s="75">
        <f t="shared" si="0"/>
        <v>0</v>
      </c>
      <c r="E21" s="158"/>
      <c r="F21" s="50"/>
    </row>
    <row r="22" spans="1:6" s="2" customFormat="1" ht="15.75" customHeight="1">
      <c r="A22" s="79" t="s">
        <v>224</v>
      </c>
      <c r="B22" s="80">
        <f>B20-B21</f>
        <v>0</v>
      </c>
      <c r="C22" s="80">
        <f>C20-C21</f>
        <v>0</v>
      </c>
      <c r="D22" s="80">
        <f t="shared" si="0"/>
        <v>0</v>
      </c>
      <c r="E22" s="159"/>
      <c r="F22" s="69"/>
    </row>
  </sheetData>
  <sheetProtection formatCells="0"/>
  <mergeCells count="2">
    <mergeCell ref="A1:F1"/>
    <mergeCell ref="A2:F2"/>
  </mergeCells>
  <printOptions horizontalCentered="1"/>
  <pageMargins left="0.55118110236220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6" sqref="A6"/>
    </sheetView>
  </sheetViews>
  <sheetFormatPr defaultColWidth="9.00390625" defaultRowHeight="14.25"/>
  <cols>
    <col min="1" max="1" width="47.625" style="5" customWidth="1"/>
    <col min="2" max="2" width="12.125" style="18" customWidth="1"/>
    <col min="3" max="3" width="12.875" style="18" customWidth="1"/>
    <col min="4" max="4" width="12.25390625" style="1" customWidth="1"/>
    <col min="5" max="16384" width="9.00390625" style="1" customWidth="1"/>
  </cols>
  <sheetData>
    <row r="1" spans="1:4" ht="25.5">
      <c r="A1" s="188" t="s">
        <v>86</v>
      </c>
      <c r="B1" s="188"/>
      <c r="C1" s="188"/>
      <c r="D1" s="188"/>
    </row>
    <row r="2" spans="1:4" s="2" customFormat="1" ht="18.75" customHeight="1">
      <c r="A2" s="189" t="s">
        <v>401</v>
      </c>
      <c r="B2" s="189"/>
      <c r="C2" s="189"/>
      <c r="D2" s="15" t="s">
        <v>87</v>
      </c>
    </row>
    <row r="3" spans="1:4" s="16" customFormat="1" ht="15.75" customHeight="1">
      <c r="A3" s="81" t="s">
        <v>375</v>
      </c>
      <c r="B3" s="82" t="s">
        <v>395</v>
      </c>
      <c r="C3" s="32" t="s">
        <v>398</v>
      </c>
      <c r="D3" s="34" t="s">
        <v>88</v>
      </c>
    </row>
    <row r="4" spans="1:4" s="16" customFormat="1" ht="15.75" customHeight="1">
      <c r="A4" s="83" t="s">
        <v>58</v>
      </c>
      <c r="B4" s="84"/>
      <c r="C4" s="85"/>
      <c r="D4" s="86"/>
    </row>
    <row r="5" spans="1:4" s="16" customFormat="1" ht="15.75" customHeight="1">
      <c r="A5" s="87" t="s">
        <v>376</v>
      </c>
      <c r="B5" s="88"/>
      <c r="C5" s="89"/>
      <c r="D5" s="90">
        <f>C5-B5</f>
        <v>0</v>
      </c>
    </row>
    <row r="6" spans="1:4" s="16" customFormat="1" ht="15.75" customHeight="1">
      <c r="A6" s="87" t="s">
        <v>59</v>
      </c>
      <c r="B6" s="88"/>
      <c r="C6" s="89"/>
      <c r="D6" s="90">
        <f aca="true" t="shared" si="0" ref="D6:D41">C6-B6</f>
        <v>0</v>
      </c>
    </row>
    <row r="7" spans="1:4" s="16" customFormat="1" ht="15.75" customHeight="1">
      <c r="A7" s="87" t="s">
        <v>60</v>
      </c>
      <c r="B7" s="88"/>
      <c r="C7" s="89"/>
      <c r="D7" s="90">
        <f t="shared" si="0"/>
        <v>0</v>
      </c>
    </row>
    <row r="8" spans="1:4" s="16" customFormat="1" ht="15.75" customHeight="1">
      <c r="A8" s="91" t="s">
        <v>61</v>
      </c>
      <c r="B8" s="92">
        <f>SUM(B5:B7)</f>
        <v>0</v>
      </c>
      <c r="C8" s="92">
        <f>SUM(C5:C7)</f>
        <v>0</v>
      </c>
      <c r="D8" s="90">
        <f t="shared" si="0"/>
        <v>0</v>
      </c>
    </row>
    <row r="9" spans="1:4" s="16" customFormat="1" ht="15.75" customHeight="1">
      <c r="A9" s="87" t="s">
        <v>62</v>
      </c>
      <c r="B9" s="88"/>
      <c r="C9" s="89"/>
      <c r="D9" s="90">
        <f t="shared" si="0"/>
        <v>0</v>
      </c>
    </row>
    <row r="10" spans="1:4" s="16" customFormat="1" ht="15.75" customHeight="1">
      <c r="A10" s="87" t="s">
        <v>63</v>
      </c>
      <c r="B10" s="88"/>
      <c r="C10" s="89"/>
      <c r="D10" s="90">
        <f t="shared" si="0"/>
        <v>0</v>
      </c>
    </row>
    <row r="11" spans="1:4" s="16" customFormat="1" ht="15.75" customHeight="1">
      <c r="A11" s="87" t="s">
        <v>64</v>
      </c>
      <c r="B11" s="88"/>
      <c r="C11" s="89"/>
      <c r="D11" s="90">
        <f t="shared" si="0"/>
        <v>0</v>
      </c>
    </row>
    <row r="12" spans="1:4" s="16" customFormat="1" ht="15.75" customHeight="1">
      <c r="A12" s="87" t="s">
        <v>65</v>
      </c>
      <c r="B12" s="88"/>
      <c r="C12" s="89"/>
      <c r="D12" s="90">
        <f t="shared" si="0"/>
        <v>0</v>
      </c>
    </row>
    <row r="13" spans="1:4" s="16" customFormat="1" ht="15.75" customHeight="1">
      <c r="A13" s="91" t="s">
        <v>66</v>
      </c>
      <c r="B13" s="92">
        <f>SUM(B9:B12)</f>
        <v>0</v>
      </c>
      <c r="C13" s="92">
        <f>SUM(C9:C12)</f>
        <v>0</v>
      </c>
      <c r="D13" s="90">
        <f t="shared" si="0"/>
        <v>0</v>
      </c>
    </row>
    <row r="14" spans="1:6" s="16" customFormat="1" ht="15.75" customHeight="1">
      <c r="A14" s="87" t="s">
        <v>67</v>
      </c>
      <c r="B14" s="92">
        <f>B8-B13</f>
        <v>0</v>
      </c>
      <c r="C14" s="92">
        <f>C8-C13</f>
        <v>0</v>
      </c>
      <c r="D14" s="90">
        <f t="shared" si="0"/>
        <v>0</v>
      </c>
      <c r="F14" s="180"/>
    </row>
    <row r="15" spans="1:4" s="16" customFormat="1" ht="15.75" customHeight="1">
      <c r="A15" s="83" t="s">
        <v>68</v>
      </c>
      <c r="B15" s="88"/>
      <c r="C15" s="89"/>
      <c r="D15" s="90">
        <f t="shared" si="0"/>
        <v>0</v>
      </c>
    </row>
    <row r="16" spans="1:4" s="16" customFormat="1" ht="15.75" customHeight="1">
      <c r="A16" s="87" t="s">
        <v>69</v>
      </c>
      <c r="B16" s="88"/>
      <c r="C16" s="89"/>
      <c r="D16" s="90">
        <f t="shared" si="0"/>
        <v>0</v>
      </c>
    </row>
    <row r="17" spans="1:4" s="16" customFormat="1" ht="15.75" customHeight="1">
      <c r="A17" s="87" t="s">
        <v>70</v>
      </c>
      <c r="B17" s="88"/>
      <c r="C17" s="89"/>
      <c r="D17" s="90">
        <f t="shared" si="0"/>
        <v>0</v>
      </c>
    </row>
    <row r="18" spans="1:4" s="16" customFormat="1" ht="15.75" customHeight="1">
      <c r="A18" s="87" t="s">
        <v>71</v>
      </c>
      <c r="B18" s="88"/>
      <c r="C18" s="89"/>
      <c r="D18" s="90">
        <f t="shared" si="0"/>
        <v>0</v>
      </c>
    </row>
    <row r="19" spans="1:4" s="16" customFormat="1" ht="15.75" customHeight="1">
      <c r="A19" s="87" t="s">
        <v>225</v>
      </c>
      <c r="B19" s="88"/>
      <c r="C19" s="89"/>
      <c r="D19" s="90"/>
    </row>
    <row r="20" spans="1:4" s="16" customFormat="1" ht="15.75" customHeight="1">
      <c r="A20" s="87" t="s">
        <v>72</v>
      </c>
      <c r="B20" s="88"/>
      <c r="C20" s="89"/>
      <c r="D20" s="90">
        <f t="shared" si="0"/>
        <v>0</v>
      </c>
    </row>
    <row r="21" spans="1:4" s="16" customFormat="1" ht="15.75" customHeight="1">
      <c r="A21" s="91" t="s">
        <v>61</v>
      </c>
      <c r="B21" s="92">
        <f>SUM(B16:B20)</f>
        <v>0</v>
      </c>
      <c r="C21" s="92">
        <f>SUM(C16:C20)</f>
        <v>0</v>
      </c>
      <c r="D21" s="90">
        <f t="shared" si="0"/>
        <v>0</v>
      </c>
    </row>
    <row r="22" spans="1:4" s="16" customFormat="1" ht="15.75" customHeight="1">
      <c r="A22" s="87" t="s">
        <v>73</v>
      </c>
      <c r="B22" s="88"/>
      <c r="C22" s="89"/>
      <c r="D22" s="90">
        <f t="shared" si="0"/>
        <v>0</v>
      </c>
    </row>
    <row r="23" spans="1:4" s="16" customFormat="1" ht="15.75" customHeight="1">
      <c r="A23" s="87" t="s">
        <v>74</v>
      </c>
      <c r="B23" s="88"/>
      <c r="C23" s="89"/>
      <c r="D23" s="90">
        <f t="shared" si="0"/>
        <v>0</v>
      </c>
    </row>
    <row r="24" spans="1:4" s="16" customFormat="1" ht="15.75" customHeight="1">
      <c r="A24" s="87" t="s">
        <v>226</v>
      </c>
      <c r="B24" s="88"/>
      <c r="C24" s="89"/>
      <c r="D24" s="90"/>
    </row>
    <row r="25" spans="1:4" s="16" customFormat="1" ht="15.75" customHeight="1">
      <c r="A25" s="87" t="s">
        <v>75</v>
      </c>
      <c r="B25" s="88"/>
      <c r="C25" s="89"/>
      <c r="D25" s="90">
        <f t="shared" si="0"/>
        <v>0</v>
      </c>
    </row>
    <row r="26" spans="1:4" s="16" customFormat="1" ht="15.75" customHeight="1">
      <c r="A26" s="91" t="s">
        <v>66</v>
      </c>
      <c r="B26" s="92">
        <f>SUM(B22:B25)</f>
        <v>0</v>
      </c>
      <c r="C26" s="92">
        <f>SUM(C22:C25)</f>
        <v>0</v>
      </c>
      <c r="D26" s="90">
        <f t="shared" si="0"/>
        <v>0</v>
      </c>
    </row>
    <row r="27" spans="1:4" s="16" customFormat="1" ht="15.75" customHeight="1">
      <c r="A27" s="87" t="s">
        <v>76</v>
      </c>
      <c r="B27" s="92">
        <f>B21-B26</f>
        <v>0</v>
      </c>
      <c r="C27" s="92">
        <f>C21-C26</f>
        <v>0</v>
      </c>
      <c r="D27" s="90">
        <f t="shared" si="0"/>
        <v>0</v>
      </c>
    </row>
    <row r="28" spans="1:4" s="16" customFormat="1" ht="15.75" customHeight="1">
      <c r="A28" s="83" t="s">
        <v>77</v>
      </c>
      <c r="B28" s="88"/>
      <c r="C28" s="89"/>
      <c r="D28" s="90">
        <f t="shared" si="0"/>
        <v>0</v>
      </c>
    </row>
    <row r="29" spans="1:4" s="16" customFormat="1" ht="15.75" customHeight="1">
      <c r="A29" s="87" t="s">
        <v>78</v>
      </c>
      <c r="B29" s="88"/>
      <c r="C29" s="89"/>
      <c r="D29" s="90">
        <f t="shared" si="0"/>
        <v>0</v>
      </c>
    </row>
    <row r="30" spans="1:4" s="16" customFormat="1" ht="15.75" customHeight="1">
      <c r="A30" s="87" t="s">
        <v>228</v>
      </c>
      <c r="B30" s="88"/>
      <c r="C30" s="89"/>
      <c r="D30" s="90"/>
    </row>
    <row r="31" spans="1:4" s="16" customFormat="1" ht="15.75" customHeight="1">
      <c r="A31" s="87" t="s">
        <v>79</v>
      </c>
      <c r="B31" s="88"/>
      <c r="C31" s="89"/>
      <c r="D31" s="90">
        <f t="shared" si="0"/>
        <v>0</v>
      </c>
    </row>
    <row r="32" spans="1:4" s="16" customFormat="1" ht="15.75" customHeight="1">
      <c r="A32" s="87" t="s">
        <v>80</v>
      </c>
      <c r="B32" s="88"/>
      <c r="C32" s="89"/>
      <c r="D32" s="90">
        <f t="shared" si="0"/>
        <v>0</v>
      </c>
    </row>
    <row r="33" spans="1:4" s="16" customFormat="1" ht="15.75" customHeight="1">
      <c r="A33" s="91" t="s">
        <v>61</v>
      </c>
      <c r="B33" s="92">
        <f>SUM(B29:B32)</f>
        <v>0</v>
      </c>
      <c r="C33" s="92">
        <f>SUM(C29:C32)</f>
        <v>0</v>
      </c>
      <c r="D33" s="90">
        <f t="shared" si="0"/>
        <v>0</v>
      </c>
    </row>
    <row r="34" spans="1:4" s="16" customFormat="1" ht="15.75" customHeight="1">
      <c r="A34" s="87" t="s">
        <v>81</v>
      </c>
      <c r="B34" s="88"/>
      <c r="C34" s="89"/>
      <c r="D34" s="90">
        <f t="shared" si="0"/>
        <v>0</v>
      </c>
    </row>
    <row r="35" spans="1:4" s="16" customFormat="1" ht="15.75" customHeight="1">
      <c r="A35" s="87" t="s">
        <v>82</v>
      </c>
      <c r="B35" s="88"/>
      <c r="C35" s="89"/>
      <c r="D35" s="90">
        <f t="shared" si="0"/>
        <v>0</v>
      </c>
    </row>
    <row r="36" spans="1:4" s="16" customFormat="1" ht="15.75" customHeight="1">
      <c r="A36" s="87" t="s">
        <v>227</v>
      </c>
      <c r="B36" s="88"/>
      <c r="C36" s="89"/>
      <c r="D36" s="90"/>
    </row>
    <row r="37" spans="1:4" s="16" customFormat="1" ht="15.75" customHeight="1">
      <c r="A37" s="87" t="s">
        <v>83</v>
      </c>
      <c r="B37" s="88"/>
      <c r="C37" s="89"/>
      <c r="D37" s="90">
        <f t="shared" si="0"/>
        <v>0</v>
      </c>
    </row>
    <row r="38" spans="1:4" s="16" customFormat="1" ht="15.75" customHeight="1">
      <c r="A38" s="91" t="s">
        <v>66</v>
      </c>
      <c r="B38" s="92">
        <f>SUM(B34:B37)</f>
        <v>0</v>
      </c>
      <c r="C38" s="92">
        <f>SUM(C34:C37)</f>
        <v>0</v>
      </c>
      <c r="D38" s="90">
        <f t="shared" si="0"/>
        <v>0</v>
      </c>
    </row>
    <row r="39" spans="1:4" s="16" customFormat="1" ht="15.75" customHeight="1">
      <c r="A39" s="93" t="s">
        <v>122</v>
      </c>
      <c r="B39" s="92">
        <f>B33-B38</f>
        <v>0</v>
      </c>
      <c r="C39" s="92">
        <f>C33-C38</f>
        <v>0</v>
      </c>
      <c r="D39" s="90">
        <f t="shared" si="0"/>
        <v>0</v>
      </c>
    </row>
    <row r="40" spans="1:4" s="16" customFormat="1" ht="15.75" customHeight="1">
      <c r="A40" s="83" t="s">
        <v>84</v>
      </c>
      <c r="B40" s="88"/>
      <c r="C40" s="89"/>
      <c r="D40" s="90">
        <f t="shared" si="0"/>
        <v>0</v>
      </c>
    </row>
    <row r="41" spans="1:4" s="16" customFormat="1" ht="15.75" customHeight="1">
      <c r="A41" s="94" t="s">
        <v>85</v>
      </c>
      <c r="B41" s="95">
        <f>SUM(B14,B27,B39,B40)</f>
        <v>0</v>
      </c>
      <c r="C41" s="95">
        <f>SUM(C14,C27,C39,C40)</f>
        <v>0</v>
      </c>
      <c r="D41" s="96">
        <f t="shared" si="0"/>
        <v>0</v>
      </c>
    </row>
    <row r="42" spans="1:4" ht="14.25">
      <c r="A42" s="181"/>
      <c r="B42" s="19"/>
      <c r="C42" s="19"/>
      <c r="D42" s="17"/>
    </row>
  </sheetData>
  <sheetProtection formatCells="0"/>
  <mergeCells count="2">
    <mergeCell ref="A1:D1"/>
    <mergeCell ref="A2:C2"/>
  </mergeCells>
  <printOptions horizontalCentered="1"/>
  <pageMargins left="0.4330708661417323" right="0.3937007874015748" top="0.45" bottom="0.74" header="0.2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12" sqref="G12"/>
    </sheetView>
  </sheetViews>
  <sheetFormatPr defaultColWidth="9.00390625" defaultRowHeight="14.25"/>
  <cols>
    <col min="1" max="1" width="5.125" style="4" bestFit="1" customWidth="1"/>
    <col min="2" max="2" width="13.875" style="4" customWidth="1"/>
    <col min="3" max="3" width="13.125" style="2" customWidth="1"/>
    <col min="4" max="4" width="13.625" style="2" customWidth="1"/>
    <col min="5" max="6" width="5.125" style="2" customWidth="1"/>
    <col min="7" max="7" width="3.875" style="2" customWidth="1"/>
    <col min="8" max="8" width="9.00390625" style="2" customWidth="1"/>
    <col min="9" max="9" width="9.875" style="2" customWidth="1"/>
    <col min="10" max="16384" width="9.00390625" style="2" customWidth="1"/>
  </cols>
  <sheetData>
    <row r="1" spans="1:9" ht="25.5">
      <c r="A1" s="190" t="s">
        <v>96</v>
      </c>
      <c r="B1" s="190"/>
      <c r="C1" s="190"/>
      <c r="D1" s="190"/>
      <c r="E1" s="190"/>
      <c r="F1" s="190"/>
      <c r="G1" s="190"/>
      <c r="H1" s="190"/>
      <c r="I1" s="190"/>
    </row>
    <row r="2" spans="1:9" ht="18" customHeight="1">
      <c r="A2" s="193" t="s">
        <v>402</v>
      </c>
      <c r="B2" s="193"/>
      <c r="C2" s="193"/>
      <c r="D2" s="193"/>
      <c r="E2" s="193"/>
      <c r="F2" s="193"/>
      <c r="G2" s="193"/>
      <c r="H2" s="15"/>
      <c r="I2" s="15" t="s">
        <v>97</v>
      </c>
    </row>
    <row r="3" spans="1:9" s="21" customFormat="1" ht="12">
      <c r="A3" s="97" t="s">
        <v>90</v>
      </c>
      <c r="B3" s="98" t="s">
        <v>98</v>
      </c>
      <c r="C3" s="99" t="s">
        <v>91</v>
      </c>
      <c r="D3" s="99" t="s">
        <v>99</v>
      </c>
      <c r="E3" s="99" t="s">
        <v>100</v>
      </c>
      <c r="F3" s="99" t="s">
        <v>101</v>
      </c>
      <c r="G3" s="99" t="s">
        <v>102</v>
      </c>
      <c r="H3" s="99" t="s">
        <v>57</v>
      </c>
      <c r="I3" s="100" t="s">
        <v>326</v>
      </c>
    </row>
    <row r="4" spans="1:9" ht="15" customHeight="1">
      <c r="A4" s="101" t="s">
        <v>1</v>
      </c>
      <c r="B4" s="36"/>
      <c r="C4" s="49"/>
      <c r="D4" s="49"/>
      <c r="E4" s="48"/>
      <c r="F4" s="49"/>
      <c r="G4" s="49"/>
      <c r="H4" s="182">
        <f>F4*G4</f>
        <v>0</v>
      </c>
      <c r="I4" s="102"/>
    </row>
    <row r="5" spans="1:9" ht="15" customHeight="1">
      <c r="A5" s="101" t="s">
        <v>2</v>
      </c>
      <c r="B5" s="36"/>
      <c r="C5" s="49"/>
      <c r="D5" s="49"/>
      <c r="E5" s="48"/>
      <c r="F5" s="49"/>
      <c r="G5" s="49"/>
      <c r="H5" s="182">
        <f>F5*G5</f>
        <v>0</v>
      </c>
      <c r="I5" s="102"/>
    </row>
    <row r="6" spans="1:9" ht="15" customHeight="1">
      <c r="A6" s="101" t="s">
        <v>92</v>
      </c>
      <c r="B6" s="36"/>
      <c r="C6" s="49"/>
      <c r="D6" s="49"/>
      <c r="E6" s="48"/>
      <c r="F6" s="49"/>
      <c r="G6" s="49"/>
      <c r="H6" s="182">
        <f aca="true" t="shared" si="0" ref="H6:H12">F6*G6</f>
        <v>0</v>
      </c>
      <c r="I6" s="102"/>
    </row>
    <row r="7" spans="1:9" ht="15" customHeight="1">
      <c r="A7" s="101" t="s">
        <v>4</v>
      </c>
      <c r="B7" s="36"/>
      <c r="C7" s="49"/>
      <c r="D7" s="49"/>
      <c r="E7" s="48"/>
      <c r="F7" s="49"/>
      <c r="G7" s="49"/>
      <c r="H7" s="182">
        <f t="shared" si="0"/>
        <v>0</v>
      </c>
      <c r="I7" s="102"/>
    </row>
    <row r="8" spans="1:9" ht="15" customHeight="1">
      <c r="A8" s="101" t="s">
        <v>5</v>
      </c>
      <c r="B8" s="36"/>
      <c r="C8" s="49"/>
      <c r="D8" s="49"/>
      <c r="E8" s="48"/>
      <c r="F8" s="49"/>
      <c r="G8" s="49"/>
      <c r="H8" s="182">
        <f t="shared" si="0"/>
        <v>0</v>
      </c>
      <c r="I8" s="102"/>
    </row>
    <row r="9" spans="1:9" ht="15" customHeight="1">
      <c r="A9" s="101" t="s">
        <v>6</v>
      </c>
      <c r="B9" s="36"/>
      <c r="C9" s="49"/>
      <c r="D9" s="49"/>
      <c r="E9" s="48"/>
      <c r="F9" s="49"/>
      <c r="G9" s="49"/>
      <c r="H9" s="182">
        <f t="shared" si="0"/>
        <v>0</v>
      </c>
      <c r="I9" s="102"/>
    </row>
    <row r="10" spans="1:9" ht="15" customHeight="1">
      <c r="A10" s="101" t="s">
        <v>7</v>
      </c>
      <c r="B10" s="36"/>
      <c r="C10" s="49"/>
      <c r="D10" s="49"/>
      <c r="E10" s="48"/>
      <c r="F10" s="49"/>
      <c r="G10" s="49"/>
      <c r="H10" s="182">
        <f t="shared" si="0"/>
        <v>0</v>
      </c>
      <c r="I10" s="102"/>
    </row>
    <row r="11" spans="1:9" ht="15" customHeight="1">
      <c r="A11" s="101" t="s">
        <v>8</v>
      </c>
      <c r="B11" s="36"/>
      <c r="C11" s="49"/>
      <c r="D11" s="49"/>
      <c r="E11" s="48"/>
      <c r="F11" s="49"/>
      <c r="G11" s="49"/>
      <c r="H11" s="182">
        <f t="shared" si="0"/>
        <v>0</v>
      </c>
      <c r="I11" s="102"/>
    </row>
    <row r="12" spans="1:9" ht="15" customHeight="1">
      <c r="A12" s="101" t="s">
        <v>9</v>
      </c>
      <c r="B12" s="36"/>
      <c r="C12" s="49"/>
      <c r="D12" s="49"/>
      <c r="E12" s="48"/>
      <c r="F12" s="49"/>
      <c r="G12" s="49"/>
      <c r="H12" s="182">
        <f t="shared" si="0"/>
        <v>0</v>
      </c>
      <c r="I12" s="102"/>
    </row>
    <row r="13" spans="1:9" ht="15" customHeight="1">
      <c r="A13" s="101" t="s">
        <v>10</v>
      </c>
      <c r="B13" s="36"/>
      <c r="C13" s="49"/>
      <c r="D13" s="49"/>
      <c r="E13" s="48"/>
      <c r="F13" s="49"/>
      <c r="G13" s="49"/>
      <c r="H13" s="48"/>
      <c r="I13" s="102"/>
    </row>
    <row r="14" spans="1:9" ht="15" customHeight="1">
      <c r="A14" s="101" t="s">
        <v>11</v>
      </c>
      <c r="B14" s="36"/>
      <c r="C14" s="49"/>
      <c r="D14" s="49"/>
      <c r="E14" s="48"/>
      <c r="F14" s="49"/>
      <c r="G14" s="49"/>
      <c r="H14" s="48"/>
      <c r="I14" s="102"/>
    </row>
    <row r="15" spans="1:9" ht="15" customHeight="1">
      <c r="A15" s="101" t="s">
        <v>12</v>
      </c>
      <c r="B15" s="36"/>
      <c r="C15" s="49"/>
      <c r="D15" s="49"/>
      <c r="E15" s="48"/>
      <c r="F15" s="49"/>
      <c r="G15" s="49"/>
      <c r="H15" s="48"/>
      <c r="I15" s="102"/>
    </row>
    <row r="16" spans="1:9" ht="15" customHeight="1">
      <c r="A16" s="101" t="s">
        <v>42</v>
      </c>
      <c r="B16" s="36"/>
      <c r="C16" s="49"/>
      <c r="D16" s="49"/>
      <c r="E16" s="48"/>
      <c r="F16" s="49"/>
      <c r="G16" s="49"/>
      <c r="H16" s="48"/>
      <c r="I16" s="102"/>
    </row>
    <row r="17" spans="1:9" ht="15" customHeight="1">
      <c r="A17" s="101" t="s">
        <v>93</v>
      </c>
      <c r="B17" s="36"/>
      <c r="C17" s="49"/>
      <c r="D17" s="49"/>
      <c r="E17" s="48"/>
      <c r="F17" s="49"/>
      <c r="G17" s="49"/>
      <c r="H17" s="48"/>
      <c r="I17" s="102"/>
    </row>
    <row r="18" spans="1:9" ht="15" customHeight="1">
      <c r="A18" s="101" t="s">
        <v>43</v>
      </c>
      <c r="B18" s="36"/>
      <c r="C18" s="49"/>
      <c r="D18" s="49"/>
      <c r="E18" s="48"/>
      <c r="F18" s="49"/>
      <c r="G18" s="49"/>
      <c r="H18" s="48"/>
      <c r="I18" s="102"/>
    </row>
    <row r="19" spans="1:9" ht="15" customHeight="1">
      <c r="A19" s="101" t="s">
        <v>44</v>
      </c>
      <c r="B19" s="36"/>
      <c r="C19" s="49"/>
      <c r="D19" s="49"/>
      <c r="E19" s="48"/>
      <c r="F19" s="49"/>
      <c r="G19" s="49"/>
      <c r="H19" s="48"/>
      <c r="I19" s="102"/>
    </row>
    <row r="20" spans="1:9" ht="15" customHeight="1">
      <c r="A20" s="101" t="s">
        <v>94</v>
      </c>
      <c r="B20" s="36"/>
      <c r="C20" s="49"/>
      <c r="D20" s="49"/>
      <c r="E20" s="48"/>
      <c r="F20" s="49"/>
      <c r="G20" s="49"/>
      <c r="H20" s="48"/>
      <c r="I20" s="102"/>
    </row>
    <row r="21" spans="1:9" ht="15" customHeight="1">
      <c r="A21" s="101" t="s">
        <v>45</v>
      </c>
      <c r="B21" s="36"/>
      <c r="C21" s="49"/>
      <c r="D21" s="49"/>
      <c r="E21" s="48"/>
      <c r="F21" s="49"/>
      <c r="G21" s="49"/>
      <c r="H21" s="48"/>
      <c r="I21" s="102"/>
    </row>
    <row r="22" spans="1:9" ht="15" customHeight="1">
      <c r="A22" s="101" t="s">
        <v>13</v>
      </c>
      <c r="B22" s="36"/>
      <c r="C22" s="49"/>
      <c r="D22" s="49"/>
      <c r="E22" s="48"/>
      <c r="F22" s="49"/>
      <c r="G22" s="49"/>
      <c r="H22" s="48"/>
      <c r="I22" s="102"/>
    </row>
    <row r="23" spans="1:9" ht="15" customHeight="1">
      <c r="A23" s="101" t="s">
        <v>46</v>
      </c>
      <c r="B23" s="36"/>
      <c r="C23" s="49"/>
      <c r="D23" s="49"/>
      <c r="E23" s="48"/>
      <c r="F23" s="49"/>
      <c r="G23" s="49"/>
      <c r="H23" s="48"/>
      <c r="I23" s="102"/>
    </row>
    <row r="24" spans="1:9" ht="15" customHeight="1">
      <c r="A24" s="101" t="s">
        <v>14</v>
      </c>
      <c r="B24" s="36"/>
      <c r="C24" s="49"/>
      <c r="D24" s="49"/>
      <c r="E24" s="48"/>
      <c r="F24" s="49"/>
      <c r="G24" s="49"/>
      <c r="H24" s="48"/>
      <c r="I24" s="102"/>
    </row>
    <row r="25" spans="1:9" ht="15" customHeight="1">
      <c r="A25" s="101" t="s">
        <v>47</v>
      </c>
      <c r="B25" s="36"/>
      <c r="C25" s="49"/>
      <c r="D25" s="49"/>
      <c r="E25" s="48"/>
      <c r="F25" s="49"/>
      <c r="G25" s="49"/>
      <c r="H25" s="48"/>
      <c r="I25" s="102"/>
    </row>
    <row r="26" spans="1:9" ht="15" customHeight="1">
      <c r="A26" s="101" t="s">
        <v>48</v>
      </c>
      <c r="B26" s="36"/>
      <c r="C26" s="49"/>
      <c r="D26" s="49"/>
      <c r="E26" s="48"/>
      <c r="F26" s="49"/>
      <c r="G26" s="49"/>
      <c r="H26" s="48"/>
      <c r="I26" s="102"/>
    </row>
    <row r="27" spans="1:9" ht="15" customHeight="1">
      <c r="A27" s="101" t="s">
        <v>49</v>
      </c>
      <c r="B27" s="36"/>
      <c r="C27" s="49"/>
      <c r="D27" s="49"/>
      <c r="E27" s="48"/>
      <c r="F27" s="49"/>
      <c r="G27" s="49"/>
      <c r="H27" s="48"/>
      <c r="I27" s="102"/>
    </row>
    <row r="28" spans="1:9" ht="15" customHeight="1">
      <c r="A28" s="101" t="s">
        <v>50</v>
      </c>
      <c r="B28" s="36"/>
      <c r="C28" s="49"/>
      <c r="D28" s="49"/>
      <c r="E28" s="48"/>
      <c r="F28" s="49"/>
      <c r="G28" s="49"/>
      <c r="H28" s="48"/>
      <c r="I28" s="102"/>
    </row>
    <row r="29" spans="1:9" ht="15" customHeight="1">
      <c r="A29" s="101" t="s">
        <v>169</v>
      </c>
      <c r="B29" s="36"/>
      <c r="C29" s="36"/>
      <c r="D29" s="36"/>
      <c r="E29" s="48"/>
      <c r="F29" s="49"/>
      <c r="G29" s="49"/>
      <c r="H29" s="48"/>
      <c r="I29" s="102"/>
    </row>
    <row r="30" spans="1:9" ht="15" customHeight="1">
      <c r="A30" s="101" t="s">
        <v>170</v>
      </c>
      <c r="B30" s="36"/>
      <c r="C30" s="36"/>
      <c r="D30" s="36"/>
      <c r="E30" s="48"/>
      <c r="F30" s="49"/>
      <c r="G30" s="49"/>
      <c r="H30" s="48"/>
      <c r="I30" s="102"/>
    </row>
    <row r="31" spans="1:9" ht="15" customHeight="1">
      <c r="A31" s="101" t="s">
        <v>171</v>
      </c>
      <c r="B31" s="36"/>
      <c r="C31" s="36"/>
      <c r="D31" s="36"/>
      <c r="E31" s="48"/>
      <c r="F31" s="49"/>
      <c r="G31" s="49"/>
      <c r="H31" s="48"/>
      <c r="I31" s="102"/>
    </row>
    <row r="32" spans="1:9" ht="15" customHeight="1">
      <c r="A32" s="101" t="s">
        <v>53</v>
      </c>
      <c r="B32" s="36"/>
      <c r="C32" s="36"/>
      <c r="D32" s="36"/>
      <c r="E32" s="48"/>
      <c r="F32" s="49"/>
      <c r="G32" s="49"/>
      <c r="H32" s="36"/>
      <c r="I32" s="102"/>
    </row>
    <row r="33" spans="1:9" ht="15" customHeight="1">
      <c r="A33" s="101" t="s">
        <v>188</v>
      </c>
      <c r="B33" s="36"/>
      <c r="C33" s="36"/>
      <c r="D33" s="36"/>
      <c r="E33" s="48"/>
      <c r="F33" s="49"/>
      <c r="G33" s="49"/>
      <c r="H33" s="36"/>
      <c r="I33" s="102"/>
    </row>
    <row r="34" spans="1:9" s="6" customFormat="1" ht="14.25">
      <c r="A34" s="191" t="s">
        <v>95</v>
      </c>
      <c r="B34" s="192"/>
      <c r="C34" s="103"/>
      <c r="D34" s="103"/>
      <c r="E34" s="104"/>
      <c r="F34" s="105"/>
      <c r="G34" s="105"/>
      <c r="H34" s="107">
        <f>SUM(H4:H33)</f>
        <v>0</v>
      </c>
      <c r="I34" s="106"/>
    </row>
    <row r="35" spans="3:8" ht="14.25">
      <c r="C35"/>
      <c r="D35"/>
      <c r="E35"/>
      <c r="F35"/>
      <c r="G35"/>
      <c r="H35"/>
    </row>
    <row r="36" spans="3:8" ht="14.25">
      <c r="C36"/>
      <c r="D36"/>
      <c r="E36"/>
      <c r="F36"/>
      <c r="G36"/>
      <c r="H36"/>
    </row>
    <row r="37" spans="3:8" ht="14.25">
      <c r="C37"/>
      <c r="D37"/>
      <c r="E37"/>
      <c r="F37"/>
      <c r="G37"/>
      <c r="H37"/>
    </row>
    <row r="38" spans="3:8" ht="14.25">
      <c r="C38"/>
      <c r="D38"/>
      <c r="E38"/>
      <c r="F38"/>
      <c r="G38"/>
      <c r="H38"/>
    </row>
    <row r="39" spans="2:8" ht="14.25">
      <c r="B39"/>
      <c r="C39"/>
      <c r="D39"/>
      <c r="E39"/>
      <c r="F39"/>
      <c r="G39"/>
      <c r="H39"/>
    </row>
    <row r="40" spans="2:8" ht="14.25">
      <c r="B40"/>
      <c r="C40"/>
      <c r="D40"/>
      <c r="E40"/>
      <c r="F40"/>
      <c r="G40"/>
      <c r="H40"/>
    </row>
    <row r="41" spans="2:4" ht="14.25">
      <c r="B41"/>
      <c r="C41"/>
      <c r="D41"/>
    </row>
    <row r="42" spans="2:4" ht="14.25">
      <c r="B42"/>
      <c r="C42"/>
      <c r="D42"/>
    </row>
    <row r="43" spans="2:4" ht="14.25">
      <c r="B43"/>
      <c r="C43"/>
      <c r="D43"/>
    </row>
  </sheetData>
  <sheetProtection/>
  <mergeCells count="3">
    <mergeCell ref="A1:I1"/>
    <mergeCell ref="A34:B3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H4:H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5">
      <selection activeCell="B11" sqref="B11"/>
    </sheetView>
  </sheetViews>
  <sheetFormatPr defaultColWidth="9.00390625" defaultRowHeight="10.5" customHeight="1"/>
  <cols>
    <col min="1" max="1" width="24.25390625" style="2" customWidth="1"/>
    <col min="2" max="2" width="13.625" style="7" customWidth="1"/>
    <col min="3" max="3" width="13.75390625" style="2" customWidth="1"/>
    <col min="4" max="4" width="14.00390625" style="2" customWidth="1"/>
    <col min="5" max="5" width="16.00390625" style="2" customWidth="1"/>
    <col min="6" max="16384" width="9.00390625" style="2" customWidth="1"/>
  </cols>
  <sheetData>
    <row r="1" spans="1:5" ht="22.5" customHeight="1">
      <c r="A1" s="188" t="s">
        <v>246</v>
      </c>
      <c r="B1" s="188"/>
      <c r="C1" s="188"/>
      <c r="D1" s="188"/>
      <c r="E1" s="188"/>
    </row>
    <row r="2" spans="1:5" ht="19.5" customHeight="1">
      <c r="A2" s="189" t="s">
        <v>403</v>
      </c>
      <c r="B2" s="189"/>
      <c r="C2" s="189"/>
      <c r="D2" s="189"/>
      <c r="E2" s="15" t="s">
        <v>157</v>
      </c>
    </row>
    <row r="3" spans="1:5" s="21" customFormat="1" ht="24.75" customHeight="1">
      <c r="A3" s="108" t="s">
        <v>138</v>
      </c>
      <c r="B3" s="98" t="s">
        <v>395</v>
      </c>
      <c r="C3" s="99" t="s">
        <v>398</v>
      </c>
      <c r="D3" s="99" t="s">
        <v>399</v>
      </c>
      <c r="E3" s="100" t="s">
        <v>400</v>
      </c>
    </row>
    <row r="4" spans="1:5" s="16" customFormat="1" ht="12">
      <c r="A4" s="87" t="s">
        <v>229</v>
      </c>
      <c r="B4" s="92">
        <f>B5+B9+B13+B17+B20</f>
        <v>0</v>
      </c>
      <c r="C4" s="92">
        <f>C5+C9+C13+C17+C20</f>
        <v>0</v>
      </c>
      <c r="D4" s="92">
        <f>C4-B4</f>
        <v>0</v>
      </c>
      <c r="E4" s="110" t="str">
        <f>IF(B4=0," ",D4/B4)</f>
        <v> </v>
      </c>
    </row>
    <row r="5" spans="1:5" s="16" customFormat="1" ht="12">
      <c r="A5" s="87" t="s">
        <v>139</v>
      </c>
      <c r="B5" s="89"/>
      <c r="C5" s="89"/>
      <c r="D5" s="92">
        <f aca="true" t="shared" si="0" ref="D5:D48">C5-B5</f>
        <v>0</v>
      </c>
      <c r="E5" s="110" t="str">
        <f aca="true" t="shared" si="1" ref="E5:E49">IF(B5=0," ",D5/B5)</f>
        <v> </v>
      </c>
    </row>
    <row r="6" spans="1:5" s="16" customFormat="1" ht="12">
      <c r="A6" s="87" t="s">
        <v>123</v>
      </c>
      <c r="B6" s="89"/>
      <c r="C6" s="88"/>
      <c r="D6" s="92">
        <f t="shared" si="0"/>
        <v>0</v>
      </c>
      <c r="E6" s="110" t="str">
        <f t="shared" si="1"/>
        <v> </v>
      </c>
    </row>
    <row r="7" spans="1:5" s="16" customFormat="1" ht="12">
      <c r="A7" s="87" t="s">
        <v>126</v>
      </c>
      <c r="B7" s="89"/>
      <c r="C7" s="88"/>
      <c r="D7" s="92">
        <f t="shared" si="0"/>
        <v>0</v>
      </c>
      <c r="E7" s="110" t="str">
        <f t="shared" si="1"/>
        <v> </v>
      </c>
    </row>
    <row r="8" spans="1:5" s="16" customFormat="1" ht="12">
      <c r="A8" s="87" t="s">
        <v>124</v>
      </c>
      <c r="B8" s="89"/>
      <c r="C8" s="88"/>
      <c r="D8" s="92">
        <f t="shared" si="0"/>
        <v>0</v>
      </c>
      <c r="E8" s="110" t="str">
        <f t="shared" si="1"/>
        <v> </v>
      </c>
    </row>
    <row r="9" spans="1:5" s="16" customFormat="1" ht="12">
      <c r="A9" s="87" t="s">
        <v>140</v>
      </c>
      <c r="B9" s="89"/>
      <c r="C9" s="89"/>
      <c r="D9" s="92">
        <f t="shared" si="0"/>
        <v>0</v>
      </c>
      <c r="E9" s="110" t="str">
        <f t="shared" si="1"/>
        <v> </v>
      </c>
    </row>
    <row r="10" spans="1:5" s="16" customFormat="1" ht="12">
      <c r="A10" s="87" t="s">
        <v>125</v>
      </c>
      <c r="B10" s="89"/>
      <c r="C10" s="88"/>
      <c r="D10" s="92">
        <f t="shared" si="0"/>
        <v>0</v>
      </c>
      <c r="E10" s="110" t="str">
        <f t="shared" si="1"/>
        <v> </v>
      </c>
    </row>
    <row r="11" spans="1:5" s="16" customFormat="1" ht="12">
      <c r="A11" s="87" t="s">
        <v>127</v>
      </c>
      <c r="B11" s="89"/>
      <c r="C11" s="89"/>
      <c r="D11" s="92">
        <f t="shared" si="0"/>
        <v>0</v>
      </c>
      <c r="E11" s="110" t="str">
        <f t="shared" si="1"/>
        <v> </v>
      </c>
    </row>
    <row r="12" spans="1:5" s="16" customFormat="1" ht="12">
      <c r="A12" s="87" t="s">
        <v>124</v>
      </c>
      <c r="B12" s="89"/>
      <c r="C12" s="89"/>
      <c r="D12" s="92">
        <f t="shared" si="0"/>
        <v>0</v>
      </c>
      <c r="E12" s="110" t="str">
        <f t="shared" si="1"/>
        <v> </v>
      </c>
    </row>
    <row r="13" spans="1:5" s="16" customFormat="1" ht="12">
      <c r="A13" s="87" t="s">
        <v>141</v>
      </c>
      <c r="B13" s="89"/>
      <c r="C13" s="88"/>
      <c r="D13" s="92">
        <f t="shared" si="0"/>
        <v>0</v>
      </c>
      <c r="E13" s="110" t="str">
        <f t="shared" si="1"/>
        <v> </v>
      </c>
    </row>
    <row r="14" spans="1:5" s="16" customFormat="1" ht="12">
      <c r="A14" s="87" t="s">
        <v>128</v>
      </c>
      <c r="B14" s="89"/>
      <c r="C14" s="88"/>
      <c r="D14" s="92">
        <f t="shared" si="0"/>
        <v>0</v>
      </c>
      <c r="E14" s="110" t="str">
        <f t="shared" si="1"/>
        <v> </v>
      </c>
    </row>
    <row r="15" spans="1:5" s="16" customFormat="1" ht="12">
      <c r="A15" s="87" t="s">
        <v>129</v>
      </c>
      <c r="B15" s="89"/>
      <c r="C15" s="88"/>
      <c r="D15" s="92">
        <f t="shared" si="0"/>
        <v>0</v>
      </c>
      <c r="E15" s="110" t="str">
        <f t="shared" si="1"/>
        <v> </v>
      </c>
    </row>
    <row r="16" spans="1:5" s="16" customFormat="1" ht="12">
      <c r="A16" s="87" t="s">
        <v>124</v>
      </c>
      <c r="B16" s="89"/>
      <c r="C16" s="89"/>
      <c r="D16" s="92">
        <f t="shared" si="0"/>
        <v>0</v>
      </c>
      <c r="E16" s="110" t="str">
        <f t="shared" si="1"/>
        <v> </v>
      </c>
    </row>
    <row r="17" spans="1:5" s="16" customFormat="1" ht="12">
      <c r="A17" s="87" t="s">
        <v>142</v>
      </c>
      <c r="B17" s="89"/>
      <c r="C17" s="88"/>
      <c r="D17" s="92">
        <f t="shared" si="0"/>
        <v>0</v>
      </c>
      <c r="E17" s="110" t="str">
        <f t="shared" si="1"/>
        <v> </v>
      </c>
    </row>
    <row r="18" spans="1:5" s="16" customFormat="1" ht="12">
      <c r="A18" s="87" t="s">
        <v>130</v>
      </c>
      <c r="B18" s="89"/>
      <c r="C18" s="88"/>
      <c r="D18" s="92">
        <f t="shared" si="0"/>
        <v>0</v>
      </c>
      <c r="E18" s="110" t="str">
        <f t="shared" si="1"/>
        <v> </v>
      </c>
    </row>
    <row r="19" spans="1:5" s="16" customFormat="1" ht="12">
      <c r="A19" s="87" t="s">
        <v>131</v>
      </c>
      <c r="B19" s="89"/>
      <c r="C19" s="89"/>
      <c r="D19" s="92">
        <f t="shared" si="0"/>
        <v>0</v>
      </c>
      <c r="E19" s="110" t="str">
        <f t="shared" si="1"/>
        <v> </v>
      </c>
    </row>
    <row r="20" spans="1:5" s="16" customFormat="1" ht="12">
      <c r="A20" s="87" t="s">
        <v>124</v>
      </c>
      <c r="B20" s="89"/>
      <c r="C20" s="88"/>
      <c r="D20" s="92">
        <f t="shared" si="0"/>
        <v>0</v>
      </c>
      <c r="E20" s="110" t="str">
        <f t="shared" si="1"/>
        <v> </v>
      </c>
    </row>
    <row r="21" spans="1:5" s="16" customFormat="1" ht="12">
      <c r="A21" s="87" t="s">
        <v>230</v>
      </c>
      <c r="B21" s="92">
        <f>B22</f>
        <v>0</v>
      </c>
      <c r="C21" s="92">
        <f>C22</f>
        <v>0</v>
      </c>
      <c r="D21" s="92">
        <f t="shared" si="0"/>
        <v>0</v>
      </c>
      <c r="E21" s="110" t="str">
        <f t="shared" si="1"/>
        <v> </v>
      </c>
    </row>
    <row r="22" spans="1:5" s="16" customFormat="1" ht="12">
      <c r="A22" s="87" t="s">
        <v>143</v>
      </c>
      <c r="B22" s="89"/>
      <c r="C22" s="88"/>
      <c r="D22" s="92">
        <f t="shared" si="0"/>
        <v>0</v>
      </c>
      <c r="E22" s="110" t="str">
        <f t="shared" si="1"/>
        <v> </v>
      </c>
    </row>
    <row r="23" spans="1:5" s="16" customFormat="1" ht="12">
      <c r="A23" s="87" t="s">
        <v>123</v>
      </c>
      <c r="B23" s="89"/>
      <c r="C23" s="88"/>
      <c r="D23" s="92"/>
      <c r="E23" s="110" t="str">
        <f t="shared" si="1"/>
        <v> </v>
      </c>
    </row>
    <row r="24" spans="1:5" s="16" customFormat="1" ht="12">
      <c r="A24" s="87" t="s">
        <v>126</v>
      </c>
      <c r="B24" s="89"/>
      <c r="C24" s="88"/>
      <c r="D24" s="92"/>
      <c r="E24" s="110" t="str">
        <f t="shared" si="1"/>
        <v> </v>
      </c>
    </row>
    <row r="25" spans="1:5" s="16" customFormat="1" ht="12">
      <c r="A25" s="87" t="s">
        <v>124</v>
      </c>
      <c r="B25" s="89"/>
      <c r="C25" s="88"/>
      <c r="D25" s="92"/>
      <c r="E25" s="110" t="str">
        <f t="shared" si="1"/>
        <v> </v>
      </c>
    </row>
    <row r="26" spans="1:5" s="16" customFormat="1" ht="12">
      <c r="A26" s="87" t="s">
        <v>144</v>
      </c>
      <c r="B26" s="89"/>
      <c r="C26" s="88"/>
      <c r="D26" s="92">
        <f t="shared" si="0"/>
        <v>0</v>
      </c>
      <c r="E26" s="110" t="str">
        <f t="shared" si="1"/>
        <v> </v>
      </c>
    </row>
    <row r="27" spans="1:5" s="16" customFormat="1" ht="12">
      <c r="A27" s="87" t="s">
        <v>125</v>
      </c>
      <c r="B27" s="89"/>
      <c r="C27" s="88"/>
      <c r="D27" s="92"/>
      <c r="E27" s="110" t="str">
        <f t="shared" si="1"/>
        <v> </v>
      </c>
    </row>
    <row r="28" spans="1:5" s="16" customFormat="1" ht="12">
      <c r="A28" s="87" t="s">
        <v>127</v>
      </c>
      <c r="B28" s="89"/>
      <c r="C28" s="88"/>
      <c r="D28" s="92"/>
      <c r="E28" s="110" t="str">
        <f t="shared" si="1"/>
        <v> </v>
      </c>
    </row>
    <row r="29" spans="1:5" s="16" customFormat="1" ht="12">
      <c r="A29" s="87" t="s">
        <v>124</v>
      </c>
      <c r="B29" s="89"/>
      <c r="C29" s="88"/>
      <c r="D29" s="92"/>
      <c r="E29" s="110" t="str">
        <f t="shared" si="1"/>
        <v> </v>
      </c>
    </row>
    <row r="30" spans="1:5" s="16" customFormat="1" ht="12">
      <c r="A30" s="87" t="s">
        <v>145</v>
      </c>
      <c r="B30" s="89"/>
      <c r="C30" s="88"/>
      <c r="D30" s="92">
        <f t="shared" si="0"/>
        <v>0</v>
      </c>
      <c r="E30" s="110" t="str">
        <f t="shared" si="1"/>
        <v> </v>
      </c>
    </row>
    <row r="31" spans="1:5" s="16" customFormat="1" ht="12">
      <c r="A31" s="87" t="s">
        <v>128</v>
      </c>
      <c r="B31" s="89"/>
      <c r="C31" s="88"/>
      <c r="D31" s="92"/>
      <c r="E31" s="110" t="str">
        <f t="shared" si="1"/>
        <v> </v>
      </c>
    </row>
    <row r="32" spans="1:5" s="16" customFormat="1" ht="12">
      <c r="A32" s="87" t="s">
        <v>129</v>
      </c>
      <c r="B32" s="89"/>
      <c r="C32" s="88"/>
      <c r="D32" s="92"/>
      <c r="E32" s="110" t="str">
        <f t="shared" si="1"/>
        <v> </v>
      </c>
    </row>
    <row r="33" spans="1:5" s="16" customFormat="1" ht="12">
      <c r="A33" s="87" t="s">
        <v>124</v>
      </c>
      <c r="B33" s="89"/>
      <c r="C33" s="88"/>
      <c r="D33" s="92"/>
      <c r="E33" s="110" t="str">
        <f t="shared" si="1"/>
        <v> </v>
      </c>
    </row>
    <row r="34" spans="1:5" s="16" customFormat="1" ht="12">
      <c r="A34" s="87" t="s">
        <v>146</v>
      </c>
      <c r="B34" s="89"/>
      <c r="C34" s="88"/>
      <c r="D34" s="92">
        <f t="shared" si="0"/>
        <v>0</v>
      </c>
      <c r="E34" s="110" t="str">
        <f t="shared" si="1"/>
        <v> </v>
      </c>
    </row>
    <row r="35" spans="1:5" s="16" customFormat="1" ht="12">
      <c r="A35" s="87" t="s">
        <v>130</v>
      </c>
      <c r="B35" s="89"/>
      <c r="C35" s="88"/>
      <c r="D35" s="92"/>
      <c r="E35" s="110" t="str">
        <f t="shared" si="1"/>
        <v> </v>
      </c>
    </row>
    <row r="36" spans="1:5" s="16" customFormat="1" ht="12">
      <c r="A36" s="87" t="s">
        <v>131</v>
      </c>
      <c r="B36" s="89"/>
      <c r="C36" s="88"/>
      <c r="D36" s="92"/>
      <c r="E36" s="110" t="str">
        <f t="shared" si="1"/>
        <v> </v>
      </c>
    </row>
    <row r="37" spans="1:5" s="16" customFormat="1" ht="12">
      <c r="A37" s="87" t="s">
        <v>124</v>
      </c>
      <c r="B37" s="89"/>
      <c r="C37" s="88"/>
      <c r="D37" s="92"/>
      <c r="E37" s="110" t="str">
        <f t="shared" si="1"/>
        <v> </v>
      </c>
    </row>
    <row r="38" spans="1:5" s="16" customFormat="1" ht="12">
      <c r="A38" s="87" t="s">
        <v>147</v>
      </c>
      <c r="B38" s="89"/>
      <c r="C38" s="88"/>
      <c r="D38" s="92">
        <f t="shared" si="0"/>
        <v>0</v>
      </c>
      <c r="E38" s="110" t="str">
        <f t="shared" si="1"/>
        <v> </v>
      </c>
    </row>
    <row r="39" spans="1:5" s="16" customFormat="1" ht="12">
      <c r="A39" s="87" t="s">
        <v>231</v>
      </c>
      <c r="B39" s="92">
        <f>SUM(B40:B44)</f>
        <v>0</v>
      </c>
      <c r="C39" s="92">
        <f>SUM(C40:C44)</f>
        <v>0</v>
      </c>
      <c r="D39" s="92">
        <f t="shared" si="0"/>
        <v>0</v>
      </c>
      <c r="E39" s="110" t="str">
        <f t="shared" si="1"/>
        <v> </v>
      </c>
    </row>
    <row r="40" spans="1:5" s="16" customFormat="1" ht="12">
      <c r="A40" s="87" t="s">
        <v>148</v>
      </c>
      <c r="B40" s="89"/>
      <c r="C40" s="88"/>
      <c r="D40" s="92">
        <f t="shared" si="0"/>
        <v>0</v>
      </c>
      <c r="E40" s="110" t="str">
        <f t="shared" si="1"/>
        <v> </v>
      </c>
    </row>
    <row r="41" spans="1:5" s="16" customFormat="1" ht="12">
      <c r="A41" s="87" t="s">
        <v>149</v>
      </c>
      <c r="B41" s="89"/>
      <c r="C41" s="88"/>
      <c r="D41" s="92">
        <f t="shared" si="0"/>
        <v>0</v>
      </c>
      <c r="E41" s="110" t="str">
        <f t="shared" si="1"/>
        <v> </v>
      </c>
    </row>
    <row r="42" spans="1:5" s="16" customFormat="1" ht="12">
      <c r="A42" s="87" t="s">
        <v>150</v>
      </c>
      <c r="B42" s="89"/>
      <c r="C42" s="88"/>
      <c r="D42" s="92">
        <f t="shared" si="0"/>
        <v>0</v>
      </c>
      <c r="E42" s="110" t="str">
        <f t="shared" si="1"/>
        <v> </v>
      </c>
    </row>
    <row r="43" spans="1:5" s="16" customFormat="1" ht="12">
      <c r="A43" s="87" t="s">
        <v>151</v>
      </c>
      <c r="B43" s="89"/>
      <c r="C43" s="88"/>
      <c r="D43" s="92">
        <f t="shared" si="0"/>
        <v>0</v>
      </c>
      <c r="E43" s="110" t="str">
        <f t="shared" si="1"/>
        <v> </v>
      </c>
    </row>
    <row r="44" spans="1:5" s="16" customFormat="1" ht="12">
      <c r="A44" s="87" t="s">
        <v>152</v>
      </c>
      <c r="B44" s="89"/>
      <c r="C44" s="88"/>
      <c r="D44" s="92">
        <f t="shared" si="0"/>
        <v>0</v>
      </c>
      <c r="E44" s="110" t="str">
        <f t="shared" si="1"/>
        <v> </v>
      </c>
    </row>
    <row r="45" spans="1:5" s="16" customFormat="1" ht="12">
      <c r="A45" s="87" t="s">
        <v>232</v>
      </c>
      <c r="B45" s="92">
        <f>SUM(B46:B50)</f>
        <v>0</v>
      </c>
      <c r="C45" s="92">
        <f>SUM(C46:C50)</f>
        <v>0</v>
      </c>
      <c r="D45" s="92">
        <f t="shared" si="0"/>
        <v>0</v>
      </c>
      <c r="E45" s="110" t="str">
        <f t="shared" si="1"/>
        <v> </v>
      </c>
    </row>
    <row r="46" spans="1:5" s="16" customFormat="1" ht="12">
      <c r="A46" s="87" t="s">
        <v>153</v>
      </c>
      <c r="B46" s="92">
        <f>B5-B22-B40</f>
        <v>0</v>
      </c>
      <c r="C46" s="92">
        <f>C5-C22-C40</f>
        <v>0</v>
      </c>
      <c r="D46" s="92">
        <f t="shared" si="0"/>
        <v>0</v>
      </c>
      <c r="E46" s="110" t="str">
        <f t="shared" si="1"/>
        <v> </v>
      </c>
    </row>
    <row r="47" spans="1:5" s="16" customFormat="1" ht="12">
      <c r="A47" s="87" t="s">
        <v>154</v>
      </c>
      <c r="B47" s="92">
        <f>B9-B26-B41</f>
        <v>0</v>
      </c>
      <c r="C47" s="92">
        <f>C9-C26-C41</f>
        <v>0</v>
      </c>
      <c r="D47" s="92">
        <f t="shared" si="0"/>
        <v>0</v>
      </c>
      <c r="E47" s="110" t="str">
        <f t="shared" si="1"/>
        <v> </v>
      </c>
    </row>
    <row r="48" spans="1:5" s="16" customFormat="1" ht="12">
      <c r="A48" s="87" t="s">
        <v>155</v>
      </c>
      <c r="B48" s="92">
        <f>B13-B30-B42</f>
        <v>0</v>
      </c>
      <c r="C48" s="92">
        <f>C13-C30-C42</f>
        <v>0</v>
      </c>
      <c r="D48" s="92">
        <f t="shared" si="0"/>
        <v>0</v>
      </c>
      <c r="E48" s="110" t="str">
        <f t="shared" si="1"/>
        <v> </v>
      </c>
    </row>
    <row r="49" spans="1:5" s="16" customFormat="1" ht="12">
      <c r="A49" s="109" t="s">
        <v>156</v>
      </c>
      <c r="B49" s="95">
        <f>B17-B34-B43</f>
        <v>0</v>
      </c>
      <c r="C49" s="95">
        <f>C17-C34-C43</f>
        <v>0</v>
      </c>
      <c r="D49" s="95">
        <f>D17-D34-D43</f>
        <v>0</v>
      </c>
      <c r="E49" s="110" t="str">
        <f t="shared" si="1"/>
        <v> </v>
      </c>
    </row>
    <row r="50" spans="1:5" s="16" customFormat="1" ht="12">
      <c r="A50" s="109" t="s">
        <v>387</v>
      </c>
      <c r="B50" s="95"/>
      <c r="C50" s="95"/>
      <c r="D50" s="95"/>
      <c r="E50" s="111"/>
    </row>
    <row r="51" spans="1:3" ht="10.5" customHeight="1">
      <c r="A51" s="112"/>
      <c r="B51" s="113"/>
      <c r="C51" s="112"/>
    </row>
    <row r="52" spans="1:3" ht="10.5" customHeight="1">
      <c r="A52" s="112"/>
      <c r="B52" s="112"/>
      <c r="C52" s="112"/>
    </row>
    <row r="53" spans="1:3" ht="10.5" customHeight="1">
      <c r="A53" s="112"/>
      <c r="B53" s="113"/>
      <c r="C53" s="112"/>
    </row>
  </sheetData>
  <sheetProtection/>
  <mergeCells count="2">
    <mergeCell ref="A1:E1"/>
    <mergeCell ref="A2:D2"/>
  </mergeCells>
  <printOptions horizontalCentered="1"/>
  <pageMargins left="0.7480314960629921" right="0.7480314960629921" top="0.53" bottom="0.33" header="0.26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12" sqref="E12"/>
    </sheetView>
  </sheetViews>
  <sheetFormatPr defaultColWidth="9.00390625" defaultRowHeight="14.25"/>
  <cols>
    <col min="1" max="1" width="21.125" style="2" bestFit="1" customWidth="1"/>
    <col min="2" max="2" width="12.625" style="7" customWidth="1"/>
    <col min="3" max="3" width="13.375" style="2" customWidth="1"/>
    <col min="4" max="4" width="13.875" style="2" customWidth="1"/>
    <col min="5" max="5" width="16.50390625" style="2" customWidth="1"/>
    <col min="6" max="16384" width="9.00390625" style="2" customWidth="1"/>
  </cols>
  <sheetData>
    <row r="1" spans="1:5" ht="25.5">
      <c r="A1" s="194" t="s">
        <v>132</v>
      </c>
      <c r="B1" s="194"/>
      <c r="C1" s="194"/>
      <c r="D1" s="194"/>
      <c r="E1" s="194"/>
    </row>
    <row r="2" spans="1:5" ht="17.25" customHeight="1">
      <c r="A2" s="189" t="s">
        <v>404</v>
      </c>
      <c r="B2" s="189"/>
      <c r="C2" s="189"/>
      <c r="D2" s="189"/>
      <c r="E2" s="15" t="s">
        <v>97</v>
      </c>
    </row>
    <row r="3" spans="1:5" s="21" customFormat="1" ht="32.25" customHeight="1">
      <c r="A3" s="70" t="s">
        <v>111</v>
      </c>
      <c r="B3" s="115" t="s">
        <v>405</v>
      </c>
      <c r="C3" s="116" t="s">
        <v>406</v>
      </c>
      <c r="D3" s="116" t="s">
        <v>407</v>
      </c>
      <c r="E3" s="117" t="s">
        <v>408</v>
      </c>
    </row>
    <row r="4" spans="1:5" s="16" customFormat="1" ht="15.75" customHeight="1">
      <c r="A4" s="118" t="s">
        <v>104</v>
      </c>
      <c r="B4" s="92">
        <f>SUM(B5:B11)</f>
        <v>0</v>
      </c>
      <c r="C4" s="92">
        <f>SUM(C5:C11)</f>
        <v>0</v>
      </c>
      <c r="D4" s="92">
        <f>C4-B4</f>
        <v>0</v>
      </c>
      <c r="E4" s="110" t="str">
        <f>IF(B4=0," ",D4/B4)</f>
        <v> </v>
      </c>
    </row>
    <row r="5" spans="1:5" s="16" customFormat="1" ht="15.75" customHeight="1">
      <c r="A5" s="119" t="s">
        <v>233</v>
      </c>
      <c r="B5" s="88"/>
      <c r="C5" s="89"/>
      <c r="D5" s="92">
        <f aca="true" t="shared" si="0" ref="D5:D21">C5-B5</f>
        <v>0</v>
      </c>
      <c r="E5" s="110" t="str">
        <f aca="true" t="shared" si="1" ref="E5:E21">IF(B5=0," ",D5/B5)</f>
        <v> </v>
      </c>
    </row>
    <row r="6" spans="1:5" s="16" customFormat="1" ht="15.75" customHeight="1">
      <c r="A6" s="119" t="s">
        <v>377</v>
      </c>
      <c r="B6" s="88"/>
      <c r="C6" s="88"/>
      <c r="D6" s="92">
        <f t="shared" si="0"/>
        <v>0</v>
      </c>
      <c r="E6" s="110" t="str">
        <f t="shared" si="1"/>
        <v> </v>
      </c>
    </row>
    <row r="7" spans="1:5" s="16" customFormat="1" ht="15.75" customHeight="1">
      <c r="A7" s="119" t="s">
        <v>378</v>
      </c>
      <c r="B7" s="88"/>
      <c r="C7" s="88"/>
      <c r="D7" s="92">
        <f t="shared" si="0"/>
        <v>0</v>
      </c>
      <c r="E7" s="110" t="str">
        <f t="shared" si="1"/>
        <v> </v>
      </c>
    </row>
    <row r="8" spans="1:5" s="16" customFormat="1" ht="15.75" customHeight="1">
      <c r="A8" s="119" t="s">
        <v>379</v>
      </c>
      <c r="B8" s="88"/>
      <c r="C8" s="88"/>
      <c r="D8" s="92">
        <f t="shared" si="0"/>
        <v>0</v>
      </c>
      <c r="E8" s="110" t="str">
        <f t="shared" si="1"/>
        <v> </v>
      </c>
    </row>
    <row r="9" spans="1:5" s="16" customFormat="1" ht="15.75" customHeight="1">
      <c r="A9" s="119" t="s">
        <v>380</v>
      </c>
      <c r="B9" s="88"/>
      <c r="C9" s="89"/>
      <c r="D9" s="92">
        <f t="shared" si="0"/>
        <v>0</v>
      </c>
      <c r="E9" s="110" t="str">
        <f t="shared" si="1"/>
        <v> </v>
      </c>
    </row>
    <row r="10" spans="1:5" s="16" customFormat="1" ht="15.75" customHeight="1">
      <c r="A10" s="119" t="s">
        <v>381</v>
      </c>
      <c r="B10" s="88"/>
      <c r="C10" s="89"/>
      <c r="D10" s="92">
        <f t="shared" si="0"/>
        <v>0</v>
      </c>
      <c r="E10" s="110" t="str">
        <f t="shared" si="1"/>
        <v> </v>
      </c>
    </row>
    <row r="11" spans="1:5" s="16" customFormat="1" ht="15.75" customHeight="1">
      <c r="A11" s="119" t="s">
        <v>105</v>
      </c>
      <c r="B11" s="88"/>
      <c r="C11" s="88"/>
      <c r="D11" s="92">
        <f t="shared" si="0"/>
        <v>0</v>
      </c>
      <c r="E11" s="110" t="str">
        <f t="shared" si="1"/>
        <v> </v>
      </c>
    </row>
    <row r="12" spans="1:5" s="16" customFormat="1" ht="15.75" customHeight="1">
      <c r="A12" s="118" t="s">
        <v>106</v>
      </c>
      <c r="B12" s="92">
        <f>SUM(B13:B20)</f>
        <v>0</v>
      </c>
      <c r="C12" s="92">
        <f>SUM(C13:C20)</f>
        <v>0</v>
      </c>
      <c r="D12" s="92">
        <f t="shared" si="0"/>
        <v>0</v>
      </c>
      <c r="E12" s="110" t="str">
        <f t="shared" si="1"/>
        <v> </v>
      </c>
    </row>
    <row r="13" spans="1:5" s="16" customFormat="1" ht="15.75" customHeight="1">
      <c r="A13" s="118" t="s">
        <v>382</v>
      </c>
      <c r="B13" s="88"/>
      <c r="C13" s="88"/>
      <c r="D13" s="92">
        <f t="shared" si="0"/>
        <v>0</v>
      </c>
      <c r="E13" s="110" t="str">
        <f t="shared" si="1"/>
        <v> </v>
      </c>
    </row>
    <row r="14" spans="1:5" s="16" customFormat="1" ht="15.75" customHeight="1">
      <c r="A14" s="118" t="s">
        <v>383</v>
      </c>
      <c r="B14" s="88"/>
      <c r="C14" s="88"/>
      <c r="D14" s="92">
        <f t="shared" si="0"/>
        <v>0</v>
      </c>
      <c r="E14" s="110" t="str">
        <f t="shared" si="1"/>
        <v> </v>
      </c>
    </row>
    <row r="15" spans="1:5" s="16" customFormat="1" ht="15.75" customHeight="1">
      <c r="A15" s="118" t="s">
        <v>384</v>
      </c>
      <c r="B15" s="89"/>
      <c r="C15" s="88"/>
      <c r="D15" s="92">
        <f t="shared" si="0"/>
        <v>0</v>
      </c>
      <c r="E15" s="110" t="str">
        <f t="shared" si="1"/>
        <v> </v>
      </c>
    </row>
    <row r="16" spans="1:5" s="16" customFormat="1" ht="15.75" customHeight="1">
      <c r="A16" s="118" t="s">
        <v>385</v>
      </c>
      <c r="B16" s="89"/>
      <c r="C16" s="88"/>
      <c r="D16" s="92">
        <f t="shared" si="0"/>
        <v>0</v>
      </c>
      <c r="E16" s="110" t="str">
        <f t="shared" si="1"/>
        <v> </v>
      </c>
    </row>
    <row r="17" spans="1:5" s="16" customFormat="1" ht="15.75" customHeight="1">
      <c r="A17" s="118" t="s">
        <v>107</v>
      </c>
      <c r="B17" s="89"/>
      <c r="C17" s="88"/>
      <c r="D17" s="92">
        <f t="shared" si="0"/>
        <v>0</v>
      </c>
      <c r="E17" s="110" t="str">
        <f t="shared" si="1"/>
        <v> </v>
      </c>
    </row>
    <row r="18" spans="1:5" s="16" customFormat="1" ht="15.75" customHeight="1">
      <c r="A18" s="118" t="s">
        <v>108</v>
      </c>
      <c r="B18" s="89"/>
      <c r="C18" s="88"/>
      <c r="D18" s="92">
        <f t="shared" si="0"/>
        <v>0</v>
      </c>
      <c r="E18" s="110" t="str">
        <f t="shared" si="1"/>
        <v> </v>
      </c>
    </row>
    <row r="19" spans="1:5" s="16" customFormat="1" ht="15.75" customHeight="1">
      <c r="A19" s="118" t="s">
        <v>109</v>
      </c>
      <c r="B19" s="89"/>
      <c r="C19" s="88"/>
      <c r="D19" s="92">
        <f t="shared" si="0"/>
        <v>0</v>
      </c>
      <c r="E19" s="110" t="str">
        <f t="shared" si="1"/>
        <v> </v>
      </c>
    </row>
    <row r="20" spans="1:5" s="16" customFormat="1" ht="15.75" customHeight="1">
      <c r="A20" s="118" t="s">
        <v>110</v>
      </c>
      <c r="B20" s="89"/>
      <c r="C20" s="89"/>
      <c r="D20" s="92">
        <f>C20-B20</f>
        <v>0</v>
      </c>
      <c r="E20" s="110" t="str">
        <f t="shared" si="1"/>
        <v> </v>
      </c>
    </row>
    <row r="21" spans="1:5" s="16" customFormat="1" ht="15.75" customHeight="1">
      <c r="A21" s="120" t="s">
        <v>136</v>
      </c>
      <c r="B21" s="95">
        <f>B4-B12</f>
        <v>0</v>
      </c>
      <c r="C21" s="95">
        <f>C4-C12</f>
        <v>0</v>
      </c>
      <c r="D21" s="95">
        <f t="shared" si="0"/>
        <v>0</v>
      </c>
      <c r="E21" s="111" t="str">
        <f t="shared" si="1"/>
        <v> </v>
      </c>
    </row>
    <row r="22" spans="1:3" s="114" customFormat="1" ht="12">
      <c r="A22" s="112" t="str">
        <f>IF(C4-'表2'!C15=0," ","营业外收入预算明细有误")</f>
        <v> </v>
      </c>
      <c r="B22" s="113"/>
      <c r="C22" s="112" t="str">
        <f>IF(B4-'表2'!B15=0," ","营业外收入预算明细有误")</f>
        <v> </v>
      </c>
    </row>
    <row r="23" spans="1:3" s="114" customFormat="1" ht="12">
      <c r="A23" s="112" t="str">
        <f>IF(C12-'表2'!C16=0," ","营业外支出预算明细有误")</f>
        <v> </v>
      </c>
      <c r="B23" s="112"/>
      <c r="C23" s="112" t="str">
        <f>IF(B12-'表2'!B16=0," ","营业外支出预算明细有误")</f>
        <v> </v>
      </c>
    </row>
    <row r="24" spans="1:2" ht="12">
      <c r="A24" s="6"/>
      <c r="B24" s="22"/>
    </row>
  </sheetData>
  <sheetProtection formatCells="0"/>
  <mergeCells count="2">
    <mergeCell ref="A1:E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5" sqref="I5"/>
    </sheetView>
  </sheetViews>
  <sheetFormatPr defaultColWidth="9.00390625" defaultRowHeight="14.25"/>
  <cols>
    <col min="1" max="1" width="3.75390625" style="2" customWidth="1"/>
    <col min="2" max="2" width="13.25390625" style="2" customWidth="1"/>
    <col min="3" max="3" width="10.50390625" style="7" customWidth="1"/>
    <col min="4" max="4" width="10.75390625" style="2" customWidth="1"/>
    <col min="5" max="5" width="11.00390625" style="2" customWidth="1"/>
    <col min="6" max="6" width="3.875" style="2" customWidth="1"/>
    <col min="7" max="7" width="15.00390625" style="2" customWidth="1"/>
    <col min="8" max="8" width="12.25390625" style="2" customWidth="1"/>
    <col min="9" max="9" width="12.125" style="2" customWidth="1"/>
    <col min="10" max="10" width="12.00390625" style="2" customWidth="1"/>
    <col min="11" max="16384" width="9.00390625" style="2" customWidth="1"/>
  </cols>
  <sheetData>
    <row r="1" spans="1:10" s="21" customFormat="1" ht="25.5">
      <c r="A1" s="196" t="s">
        <v>177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16" customFormat="1" ht="19.5" customHeight="1">
      <c r="A2" s="187" t="s">
        <v>409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s="16" customFormat="1" ht="18" customHeight="1">
      <c r="A3" s="81" t="s">
        <v>235</v>
      </c>
      <c r="B3" s="121" t="s">
        <v>172</v>
      </c>
      <c r="C3" s="121" t="s">
        <v>410</v>
      </c>
      <c r="D3" s="121" t="s">
        <v>411</v>
      </c>
      <c r="E3" s="121" t="s">
        <v>173</v>
      </c>
      <c r="F3" s="122" t="s">
        <v>174</v>
      </c>
      <c r="G3" s="121" t="s">
        <v>175</v>
      </c>
      <c r="H3" s="121" t="s">
        <v>410</v>
      </c>
      <c r="I3" s="121" t="s">
        <v>411</v>
      </c>
      <c r="J3" s="123" t="s">
        <v>173</v>
      </c>
    </row>
    <row r="4" spans="1:10" s="16" customFormat="1" ht="18" customHeight="1">
      <c r="A4" s="91">
        <v>1</v>
      </c>
      <c r="B4" s="124" t="s">
        <v>234</v>
      </c>
      <c r="C4" s="125">
        <f>C5+C6+C7+C8+C9+C10</f>
        <v>0</v>
      </c>
      <c r="D4" s="125">
        <f>D5+D6+D7+D8+D9+D10</f>
        <v>0</v>
      </c>
      <c r="E4" s="125">
        <f>D4-C4</f>
        <v>0</v>
      </c>
      <c r="F4" s="126">
        <v>13</v>
      </c>
      <c r="G4" s="127" t="s">
        <v>373</v>
      </c>
      <c r="H4" s="144"/>
      <c r="I4" s="144"/>
      <c r="J4" s="128">
        <f>I4-H4</f>
        <v>0</v>
      </c>
    </row>
    <row r="5" spans="1:10" s="16" customFormat="1" ht="18" customHeight="1">
      <c r="A5" s="91"/>
      <c r="B5" s="129" t="s">
        <v>328</v>
      </c>
      <c r="C5" s="145"/>
      <c r="D5" s="145"/>
      <c r="E5" s="125">
        <f aca="true" t="shared" si="0" ref="E5:E26">D5-C5</f>
        <v>0</v>
      </c>
      <c r="F5" s="126">
        <v>14</v>
      </c>
      <c r="G5" s="127" t="s">
        <v>358</v>
      </c>
      <c r="H5" s="144"/>
      <c r="I5" s="144"/>
      <c r="J5" s="128">
        <f aca="true" t="shared" si="1" ref="J5:J26">I5-H5</f>
        <v>0</v>
      </c>
    </row>
    <row r="6" spans="1:10" s="16" customFormat="1" ht="18" customHeight="1">
      <c r="A6" s="91"/>
      <c r="B6" s="129" t="s">
        <v>329</v>
      </c>
      <c r="C6" s="145"/>
      <c r="D6" s="145"/>
      <c r="E6" s="125">
        <f t="shared" si="0"/>
        <v>0</v>
      </c>
      <c r="F6" s="126">
        <v>15</v>
      </c>
      <c r="G6" s="127" t="s">
        <v>359</v>
      </c>
      <c r="H6" s="144"/>
      <c r="I6" s="144"/>
      <c r="J6" s="128">
        <f t="shared" si="1"/>
        <v>0</v>
      </c>
    </row>
    <row r="7" spans="1:10" s="16" customFormat="1" ht="18" customHeight="1">
      <c r="A7" s="91"/>
      <c r="B7" s="129" t="s">
        <v>330</v>
      </c>
      <c r="C7" s="145"/>
      <c r="D7" s="145"/>
      <c r="E7" s="125">
        <f t="shared" si="0"/>
        <v>0</v>
      </c>
      <c r="F7" s="126">
        <v>16</v>
      </c>
      <c r="G7" s="127" t="s">
        <v>360</v>
      </c>
      <c r="H7" s="144"/>
      <c r="I7" s="144"/>
      <c r="J7" s="128">
        <f t="shared" si="1"/>
        <v>0</v>
      </c>
    </row>
    <row r="8" spans="1:10" s="16" customFormat="1" ht="18" customHeight="1">
      <c r="A8" s="91"/>
      <c r="B8" s="129" t="s">
        <v>331</v>
      </c>
      <c r="C8" s="145"/>
      <c r="D8" s="145"/>
      <c r="E8" s="125">
        <f t="shared" si="0"/>
        <v>0</v>
      </c>
      <c r="F8" s="126">
        <v>17</v>
      </c>
      <c r="G8" s="127" t="s">
        <v>361</v>
      </c>
      <c r="H8" s="130">
        <f>H9+H10+H11+H12+H13</f>
        <v>0</v>
      </c>
      <c r="I8" s="130">
        <f>I9+I10+I11+I12+I13</f>
        <v>0</v>
      </c>
      <c r="J8" s="128">
        <f t="shared" si="1"/>
        <v>0</v>
      </c>
    </row>
    <row r="9" spans="1:10" s="16" customFormat="1" ht="18" customHeight="1">
      <c r="A9" s="91"/>
      <c r="B9" s="129" t="s">
        <v>332</v>
      </c>
      <c r="C9" s="145"/>
      <c r="D9" s="145"/>
      <c r="E9" s="125">
        <f t="shared" si="0"/>
        <v>0</v>
      </c>
      <c r="F9" s="126"/>
      <c r="G9" s="131" t="s">
        <v>343</v>
      </c>
      <c r="H9" s="144"/>
      <c r="I9" s="144"/>
      <c r="J9" s="128">
        <f t="shared" si="1"/>
        <v>0</v>
      </c>
    </row>
    <row r="10" spans="1:10" s="16" customFormat="1" ht="18" customHeight="1">
      <c r="A10" s="91"/>
      <c r="B10" s="129" t="s">
        <v>333</v>
      </c>
      <c r="C10" s="145"/>
      <c r="D10" s="145"/>
      <c r="E10" s="125">
        <f t="shared" si="0"/>
        <v>0</v>
      </c>
      <c r="F10" s="126"/>
      <c r="G10" s="131" t="s">
        <v>342</v>
      </c>
      <c r="H10" s="144"/>
      <c r="I10" s="144"/>
      <c r="J10" s="128">
        <f t="shared" si="1"/>
        <v>0</v>
      </c>
    </row>
    <row r="11" spans="1:10" s="16" customFormat="1" ht="18" customHeight="1">
      <c r="A11" s="91">
        <v>2</v>
      </c>
      <c r="B11" s="124" t="s">
        <v>371</v>
      </c>
      <c r="C11" s="145"/>
      <c r="D11" s="145"/>
      <c r="E11" s="125">
        <f t="shared" si="0"/>
        <v>0</v>
      </c>
      <c r="F11" s="126"/>
      <c r="G11" s="131" t="s">
        <v>341</v>
      </c>
      <c r="H11" s="144"/>
      <c r="I11" s="144"/>
      <c r="J11" s="128">
        <f t="shared" si="1"/>
        <v>0</v>
      </c>
    </row>
    <row r="12" spans="1:10" s="16" customFormat="1" ht="18" customHeight="1">
      <c r="A12" s="91">
        <v>3</v>
      </c>
      <c r="B12" s="124" t="s">
        <v>349</v>
      </c>
      <c r="C12" s="125">
        <f>C13+C14+C15+C16+C17</f>
        <v>0</v>
      </c>
      <c r="D12" s="125">
        <f>D13+D14+D15+D16+D17</f>
        <v>0</v>
      </c>
      <c r="E12" s="125">
        <f t="shared" si="0"/>
        <v>0</v>
      </c>
      <c r="F12" s="126"/>
      <c r="G12" s="131" t="s">
        <v>340</v>
      </c>
      <c r="H12" s="144"/>
      <c r="I12" s="144"/>
      <c r="J12" s="128">
        <f>I12-H12</f>
        <v>0</v>
      </c>
    </row>
    <row r="13" spans="1:10" s="16" customFormat="1" ht="18" customHeight="1">
      <c r="A13" s="91"/>
      <c r="B13" s="132" t="s">
        <v>335</v>
      </c>
      <c r="C13" s="145"/>
      <c r="D13" s="145"/>
      <c r="E13" s="125">
        <f t="shared" si="0"/>
        <v>0</v>
      </c>
      <c r="F13" s="126"/>
      <c r="G13" s="131" t="s">
        <v>370</v>
      </c>
      <c r="H13" s="144"/>
      <c r="I13" s="144"/>
      <c r="J13" s="128">
        <f t="shared" si="1"/>
        <v>0</v>
      </c>
    </row>
    <row r="14" spans="1:10" s="16" customFormat="1" ht="18" customHeight="1">
      <c r="A14" s="91"/>
      <c r="B14" s="132" t="s">
        <v>336</v>
      </c>
      <c r="C14" s="145"/>
      <c r="D14" s="145"/>
      <c r="E14" s="125">
        <f t="shared" si="0"/>
        <v>0</v>
      </c>
      <c r="F14" s="126">
        <v>18</v>
      </c>
      <c r="G14" s="127" t="s">
        <v>374</v>
      </c>
      <c r="H14" s="144"/>
      <c r="I14" s="144"/>
      <c r="J14" s="128">
        <f t="shared" si="1"/>
        <v>0</v>
      </c>
    </row>
    <row r="15" spans="1:10" s="16" customFormat="1" ht="18" customHeight="1">
      <c r="A15" s="91"/>
      <c r="B15" s="132" t="s">
        <v>337</v>
      </c>
      <c r="C15" s="145"/>
      <c r="D15" s="145"/>
      <c r="E15" s="125">
        <f t="shared" si="0"/>
        <v>0</v>
      </c>
      <c r="F15" s="126">
        <v>19</v>
      </c>
      <c r="G15" s="127" t="s">
        <v>362</v>
      </c>
      <c r="H15" s="144"/>
      <c r="I15" s="144"/>
      <c r="J15" s="128">
        <f t="shared" si="1"/>
        <v>0</v>
      </c>
    </row>
    <row r="16" spans="1:10" s="16" customFormat="1" ht="18" customHeight="1">
      <c r="A16" s="91"/>
      <c r="B16" s="132" t="s">
        <v>338</v>
      </c>
      <c r="C16" s="145"/>
      <c r="D16" s="145"/>
      <c r="E16" s="125">
        <f t="shared" si="0"/>
        <v>0</v>
      </c>
      <c r="F16" s="126">
        <v>20</v>
      </c>
      <c r="G16" s="127" t="s">
        <v>363</v>
      </c>
      <c r="H16" s="130">
        <f>H17+H18+H19+H20+H21+H22+H23+H24+H25</f>
        <v>0</v>
      </c>
      <c r="I16" s="130">
        <f>I17+I18+I19+I20+I21+I22+I23+I24+I25</f>
        <v>0</v>
      </c>
      <c r="J16" s="128">
        <f t="shared" si="1"/>
        <v>0</v>
      </c>
    </row>
    <row r="17" spans="1:10" s="16" customFormat="1" ht="18" customHeight="1">
      <c r="A17" s="91"/>
      <c r="B17" s="133" t="s">
        <v>339</v>
      </c>
      <c r="C17" s="145"/>
      <c r="D17" s="145"/>
      <c r="E17" s="125">
        <f t="shared" si="0"/>
        <v>0</v>
      </c>
      <c r="F17" s="134"/>
      <c r="G17" s="135" t="s">
        <v>392</v>
      </c>
      <c r="H17" s="144"/>
      <c r="I17" s="144"/>
      <c r="J17" s="128">
        <f t="shared" si="1"/>
        <v>0</v>
      </c>
    </row>
    <row r="18" spans="1:10" s="16" customFormat="1" ht="18" customHeight="1">
      <c r="A18" s="91">
        <v>4</v>
      </c>
      <c r="B18" s="124" t="s">
        <v>350</v>
      </c>
      <c r="C18" s="145"/>
      <c r="D18" s="145"/>
      <c r="E18" s="125">
        <f t="shared" si="0"/>
        <v>0</v>
      </c>
      <c r="F18" s="136"/>
      <c r="G18" s="135"/>
      <c r="H18" s="144"/>
      <c r="I18" s="144"/>
      <c r="J18" s="128">
        <f t="shared" si="1"/>
        <v>0</v>
      </c>
    </row>
    <row r="19" spans="1:10" s="16" customFormat="1" ht="18" customHeight="1">
      <c r="A19" s="91">
        <v>5</v>
      </c>
      <c r="B19" s="124" t="s">
        <v>351</v>
      </c>
      <c r="C19" s="145"/>
      <c r="D19" s="145"/>
      <c r="E19" s="125">
        <f t="shared" si="0"/>
        <v>0</v>
      </c>
      <c r="F19" s="134"/>
      <c r="G19" s="135"/>
      <c r="H19" s="144"/>
      <c r="I19" s="144"/>
      <c r="J19" s="128">
        <f t="shared" si="1"/>
        <v>0</v>
      </c>
    </row>
    <row r="20" spans="1:10" s="16" customFormat="1" ht="18" customHeight="1">
      <c r="A20" s="91">
        <v>6</v>
      </c>
      <c r="B20" s="124" t="s">
        <v>352</v>
      </c>
      <c r="C20" s="145"/>
      <c r="D20" s="145"/>
      <c r="E20" s="125">
        <f t="shared" si="0"/>
        <v>0</v>
      </c>
      <c r="F20" s="134"/>
      <c r="G20" s="135"/>
      <c r="H20" s="144"/>
      <c r="I20" s="144"/>
      <c r="J20" s="128">
        <f>I20-H20</f>
        <v>0</v>
      </c>
    </row>
    <row r="21" spans="1:10" s="16" customFormat="1" ht="18" customHeight="1">
      <c r="A21" s="91">
        <v>7</v>
      </c>
      <c r="B21" s="124" t="s">
        <v>353</v>
      </c>
      <c r="C21" s="145"/>
      <c r="D21" s="145"/>
      <c r="E21" s="125">
        <f t="shared" si="0"/>
        <v>0</v>
      </c>
      <c r="F21" s="134"/>
      <c r="G21" s="135"/>
      <c r="H21" s="144"/>
      <c r="I21" s="144"/>
      <c r="J21" s="128">
        <f t="shared" si="1"/>
        <v>0</v>
      </c>
    </row>
    <row r="22" spans="1:10" s="16" customFormat="1" ht="18" customHeight="1">
      <c r="A22" s="91">
        <v>8</v>
      </c>
      <c r="B22" s="124" t="s">
        <v>354</v>
      </c>
      <c r="C22" s="145"/>
      <c r="D22" s="145"/>
      <c r="E22" s="125">
        <f t="shared" si="0"/>
        <v>0</v>
      </c>
      <c r="F22" s="134"/>
      <c r="G22" s="135"/>
      <c r="H22" s="144"/>
      <c r="I22" s="144"/>
      <c r="J22" s="128">
        <f t="shared" si="1"/>
        <v>0</v>
      </c>
    </row>
    <row r="23" spans="1:10" s="16" customFormat="1" ht="18" customHeight="1">
      <c r="A23" s="91">
        <v>9</v>
      </c>
      <c r="B23" s="124" t="s">
        <v>355</v>
      </c>
      <c r="C23" s="145"/>
      <c r="D23" s="145"/>
      <c r="E23" s="125">
        <f t="shared" si="0"/>
        <v>0</v>
      </c>
      <c r="F23" s="134"/>
      <c r="G23" s="137"/>
      <c r="H23" s="144"/>
      <c r="I23" s="144"/>
      <c r="J23" s="128">
        <f t="shared" si="1"/>
        <v>0</v>
      </c>
    </row>
    <row r="24" spans="1:10" s="16" customFormat="1" ht="18" customHeight="1">
      <c r="A24" s="91">
        <v>10</v>
      </c>
      <c r="B24" s="124" t="s">
        <v>356</v>
      </c>
      <c r="C24" s="145"/>
      <c r="D24" s="145"/>
      <c r="E24" s="125">
        <f t="shared" si="0"/>
        <v>0</v>
      </c>
      <c r="F24" s="134"/>
      <c r="G24" s="137"/>
      <c r="H24" s="144"/>
      <c r="I24" s="144"/>
      <c r="J24" s="128">
        <f t="shared" si="1"/>
        <v>0</v>
      </c>
    </row>
    <row r="25" spans="1:10" s="16" customFormat="1" ht="18" customHeight="1">
      <c r="A25" s="91">
        <v>11</v>
      </c>
      <c r="B25" s="124" t="s">
        <v>357</v>
      </c>
      <c r="C25" s="144"/>
      <c r="D25" s="144"/>
      <c r="E25" s="130">
        <f t="shared" si="0"/>
        <v>0</v>
      </c>
      <c r="F25" s="134"/>
      <c r="G25" s="137"/>
      <c r="H25" s="144"/>
      <c r="I25" s="144"/>
      <c r="J25" s="128">
        <f t="shared" si="1"/>
        <v>0</v>
      </c>
    </row>
    <row r="26" spans="1:10" s="16" customFormat="1" ht="18" customHeight="1">
      <c r="A26" s="138">
        <v>12</v>
      </c>
      <c r="B26" s="139" t="s">
        <v>372</v>
      </c>
      <c r="C26" s="146"/>
      <c r="D26" s="146"/>
      <c r="E26" s="140">
        <f t="shared" si="0"/>
        <v>0</v>
      </c>
      <c r="F26" s="141"/>
      <c r="G26" s="142" t="s">
        <v>176</v>
      </c>
      <c r="H26" s="140">
        <f>C4+C11+C12+C18+C19+C20+C21+C22+C23+C24+C25+C26+H4+H5+H6+H7+H8+H14+H15+H16</f>
        <v>0</v>
      </c>
      <c r="I26" s="140">
        <f>D4+D11+D12+D18+D19+D20+D21+D22+D23+D24+D25+D26+I4+I5+I6+I7+I8+I14+I15+I16</f>
        <v>0</v>
      </c>
      <c r="J26" s="143">
        <f t="shared" si="1"/>
        <v>0</v>
      </c>
    </row>
    <row r="27" spans="1:10" ht="20.25" customHeight="1">
      <c r="A27" s="197" t="s">
        <v>386</v>
      </c>
      <c r="B27" s="197"/>
      <c r="C27" s="197"/>
      <c r="D27" s="197"/>
      <c r="E27" s="197"/>
      <c r="F27" s="197"/>
      <c r="G27" s="197"/>
      <c r="H27" s="197"/>
      <c r="I27" s="197"/>
      <c r="J27" s="197"/>
    </row>
    <row r="28" spans="1:3" ht="12">
      <c r="A28" s="195"/>
      <c r="B28" s="195"/>
      <c r="C28" s="2"/>
    </row>
    <row r="29" spans="1:9" ht="12">
      <c r="A29" s="195"/>
      <c r="B29" s="195"/>
      <c r="I29" s="29"/>
    </row>
  </sheetData>
  <sheetProtection formatCells="0"/>
  <mergeCells count="5">
    <mergeCell ref="A29:B29"/>
    <mergeCell ref="A1:J1"/>
    <mergeCell ref="A2:J2"/>
    <mergeCell ref="A27:J27"/>
    <mergeCell ref="A28:B28"/>
  </mergeCells>
  <printOptions horizontalCentered="1"/>
  <pageMargins left="0.15748031496062992" right="0.15748031496062992" top="0.36" bottom="0.24" header="0.29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11" sqref="I11"/>
    </sheetView>
  </sheetViews>
  <sheetFormatPr defaultColWidth="9.00390625" defaultRowHeight="14.25"/>
  <cols>
    <col min="1" max="1" width="4.125" style="2" customWidth="1"/>
    <col min="2" max="2" width="13.75390625" style="2" customWidth="1"/>
    <col min="3" max="3" width="12.25390625" style="7" customWidth="1"/>
    <col min="4" max="4" width="12.25390625" style="2" customWidth="1"/>
    <col min="5" max="5" width="12.875" style="2" customWidth="1"/>
    <col min="6" max="6" width="3.875" style="2" customWidth="1"/>
    <col min="7" max="7" width="15.75390625" style="2" customWidth="1"/>
    <col min="8" max="8" width="12.25390625" style="2" customWidth="1"/>
    <col min="9" max="9" width="12.125" style="2" customWidth="1"/>
    <col min="10" max="10" width="12.00390625" style="2" customWidth="1"/>
    <col min="11" max="16384" width="9.00390625" style="2" customWidth="1"/>
  </cols>
  <sheetData>
    <row r="1" ht="12">
      <c r="C1" s="2"/>
    </row>
    <row r="2" spans="1:10" s="21" customFormat="1" ht="33" customHeight="1">
      <c r="A2" s="196" t="s">
        <v>241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6" customFormat="1" ht="24" customHeight="1">
      <c r="A3" s="189" t="s">
        <v>412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s="16" customFormat="1" ht="18" customHeight="1">
      <c r="A4" s="147" t="s">
        <v>235</v>
      </c>
      <c r="B4" s="148" t="s">
        <v>172</v>
      </c>
      <c r="C4" s="148" t="s">
        <v>410</v>
      </c>
      <c r="D4" s="148" t="s">
        <v>411</v>
      </c>
      <c r="E4" s="148" t="s">
        <v>173</v>
      </c>
      <c r="F4" s="149" t="s">
        <v>174</v>
      </c>
      <c r="G4" s="148" t="s">
        <v>175</v>
      </c>
      <c r="H4" s="148" t="s">
        <v>410</v>
      </c>
      <c r="I4" s="148" t="s">
        <v>411</v>
      </c>
      <c r="J4" s="150" t="s">
        <v>173</v>
      </c>
    </row>
    <row r="5" spans="1:10" s="16" customFormat="1" ht="18" customHeight="1">
      <c r="A5" s="151">
        <v>1</v>
      </c>
      <c r="B5" s="127" t="s">
        <v>234</v>
      </c>
      <c r="C5" s="125">
        <f>C6+C7+C8+C9+C10+C11</f>
        <v>0</v>
      </c>
      <c r="D5" s="125">
        <f>D6+D7+D8+D9+D10+D11</f>
        <v>0</v>
      </c>
      <c r="E5" s="125">
        <f>D5-C5</f>
        <v>0</v>
      </c>
      <c r="F5" s="126">
        <v>11</v>
      </c>
      <c r="G5" s="127" t="s">
        <v>236</v>
      </c>
      <c r="H5" s="144"/>
      <c r="I5" s="144"/>
      <c r="J5" s="128">
        <f>I5-H5</f>
        <v>0</v>
      </c>
    </row>
    <row r="6" spans="1:10" s="16" customFormat="1" ht="18" customHeight="1">
      <c r="A6" s="151"/>
      <c r="B6" s="152" t="s">
        <v>328</v>
      </c>
      <c r="C6" s="145"/>
      <c r="D6" s="145"/>
      <c r="E6" s="125">
        <f aca="true" t="shared" si="0" ref="E6:E20">D6-C6</f>
        <v>0</v>
      </c>
      <c r="F6" s="126">
        <v>12</v>
      </c>
      <c r="G6" s="127" t="s">
        <v>238</v>
      </c>
      <c r="H6" s="144"/>
      <c r="I6" s="144"/>
      <c r="J6" s="128">
        <f aca="true" t="shared" si="1" ref="J6:J19">I6-H6</f>
        <v>0</v>
      </c>
    </row>
    <row r="7" spans="1:10" s="16" customFormat="1" ht="18" customHeight="1">
      <c r="A7" s="151"/>
      <c r="B7" s="152" t="s">
        <v>329</v>
      </c>
      <c r="C7" s="145"/>
      <c r="D7" s="145"/>
      <c r="E7" s="125">
        <f t="shared" si="0"/>
        <v>0</v>
      </c>
      <c r="F7" s="126">
        <v>13</v>
      </c>
      <c r="G7" s="127" t="s">
        <v>242</v>
      </c>
      <c r="H7" s="144"/>
      <c r="I7" s="144"/>
      <c r="J7" s="128">
        <f t="shared" si="1"/>
        <v>0</v>
      </c>
    </row>
    <row r="8" spans="1:10" s="16" customFormat="1" ht="18" customHeight="1">
      <c r="A8" s="151"/>
      <c r="B8" s="152" t="s">
        <v>330</v>
      </c>
      <c r="C8" s="145"/>
      <c r="D8" s="145"/>
      <c r="E8" s="125">
        <f t="shared" si="0"/>
        <v>0</v>
      </c>
      <c r="F8" s="126">
        <v>14</v>
      </c>
      <c r="G8" s="127" t="s">
        <v>237</v>
      </c>
      <c r="H8" s="144"/>
      <c r="I8" s="144"/>
      <c r="J8" s="128">
        <f t="shared" si="1"/>
        <v>0</v>
      </c>
    </row>
    <row r="9" spans="1:10" s="16" customFormat="1" ht="18" customHeight="1">
      <c r="A9" s="151"/>
      <c r="B9" s="152" t="s">
        <v>331</v>
      </c>
      <c r="C9" s="145"/>
      <c r="D9" s="145"/>
      <c r="E9" s="125">
        <f t="shared" si="0"/>
        <v>0</v>
      </c>
      <c r="F9" s="126">
        <v>14</v>
      </c>
      <c r="G9" s="127" t="s">
        <v>243</v>
      </c>
      <c r="H9" s="144"/>
      <c r="I9" s="144"/>
      <c r="J9" s="128">
        <f t="shared" si="1"/>
        <v>0</v>
      </c>
    </row>
    <row r="10" spans="1:10" s="16" customFormat="1" ht="18" customHeight="1">
      <c r="A10" s="151"/>
      <c r="B10" s="152" t="s">
        <v>332</v>
      </c>
      <c r="C10" s="145"/>
      <c r="D10" s="145"/>
      <c r="E10" s="125">
        <f t="shared" si="0"/>
        <v>0</v>
      </c>
      <c r="F10" s="126">
        <v>15</v>
      </c>
      <c r="G10" s="127" t="s">
        <v>244</v>
      </c>
      <c r="H10" s="144"/>
      <c r="I10" s="144"/>
      <c r="J10" s="128">
        <f t="shared" si="1"/>
        <v>0</v>
      </c>
    </row>
    <row r="11" spans="1:10" s="16" customFormat="1" ht="18" customHeight="1">
      <c r="A11" s="151"/>
      <c r="B11" s="152" t="s">
        <v>333</v>
      </c>
      <c r="C11" s="145"/>
      <c r="D11" s="145"/>
      <c r="E11" s="125"/>
      <c r="F11" s="126">
        <v>16</v>
      </c>
      <c r="G11" s="127" t="s">
        <v>245</v>
      </c>
      <c r="H11" s="144"/>
      <c r="I11" s="144"/>
      <c r="J11" s="128"/>
    </row>
    <row r="12" spans="1:10" s="16" customFormat="1" ht="18" customHeight="1">
      <c r="A12" s="151">
        <v>2</v>
      </c>
      <c r="B12" s="127" t="s">
        <v>239</v>
      </c>
      <c r="C12" s="145"/>
      <c r="D12" s="145"/>
      <c r="E12" s="125">
        <f t="shared" si="0"/>
        <v>0</v>
      </c>
      <c r="F12" s="126">
        <v>17</v>
      </c>
      <c r="G12" s="127" t="s">
        <v>240</v>
      </c>
      <c r="H12" s="130">
        <f>H13+H14+H15+H16+H17+H18+H19</f>
        <v>0</v>
      </c>
      <c r="I12" s="130">
        <f>I13+I14+I15+I16+I17+I18+I19</f>
        <v>0</v>
      </c>
      <c r="J12" s="128">
        <f t="shared" si="1"/>
        <v>0</v>
      </c>
    </row>
    <row r="13" spans="1:10" s="16" customFormat="1" ht="18" customHeight="1">
      <c r="A13" s="151">
        <v>3</v>
      </c>
      <c r="B13" s="127" t="s">
        <v>368</v>
      </c>
      <c r="C13" s="145"/>
      <c r="D13" s="145"/>
      <c r="E13" s="125">
        <f t="shared" si="0"/>
        <v>0</v>
      </c>
      <c r="F13" s="153"/>
      <c r="G13" s="135" t="s">
        <v>327</v>
      </c>
      <c r="H13" s="144"/>
      <c r="I13" s="144"/>
      <c r="J13" s="128">
        <f t="shared" si="1"/>
        <v>0</v>
      </c>
    </row>
    <row r="14" spans="1:10" s="16" customFormat="1" ht="18" customHeight="1">
      <c r="A14" s="151">
        <v>4</v>
      </c>
      <c r="B14" s="127" t="s">
        <v>369</v>
      </c>
      <c r="C14" s="145"/>
      <c r="D14" s="145"/>
      <c r="E14" s="125">
        <f t="shared" si="0"/>
        <v>0</v>
      </c>
      <c r="F14" s="153"/>
      <c r="G14" s="135" t="s">
        <v>344</v>
      </c>
      <c r="H14" s="144"/>
      <c r="I14" s="144"/>
      <c r="J14" s="128">
        <f t="shared" si="1"/>
        <v>0</v>
      </c>
    </row>
    <row r="15" spans="1:10" s="16" customFormat="1" ht="18" customHeight="1">
      <c r="A15" s="151">
        <v>5</v>
      </c>
      <c r="B15" s="127" t="s">
        <v>356</v>
      </c>
      <c r="C15" s="145"/>
      <c r="D15" s="145"/>
      <c r="E15" s="125">
        <f t="shared" si="0"/>
        <v>0</v>
      </c>
      <c r="F15" s="153"/>
      <c r="G15" s="135" t="s">
        <v>345</v>
      </c>
      <c r="H15" s="144"/>
      <c r="I15" s="144"/>
      <c r="J15" s="128">
        <f t="shared" si="1"/>
        <v>0</v>
      </c>
    </row>
    <row r="16" spans="1:10" s="16" customFormat="1" ht="18" customHeight="1">
      <c r="A16" s="151">
        <v>6</v>
      </c>
      <c r="B16" s="127" t="s">
        <v>364</v>
      </c>
      <c r="C16" s="145"/>
      <c r="D16" s="145"/>
      <c r="E16" s="125">
        <f t="shared" si="0"/>
        <v>0</v>
      </c>
      <c r="F16" s="153"/>
      <c r="G16" s="135" t="s">
        <v>346</v>
      </c>
      <c r="H16" s="144"/>
      <c r="I16" s="144"/>
      <c r="J16" s="128">
        <f t="shared" si="1"/>
        <v>0</v>
      </c>
    </row>
    <row r="17" spans="1:10" s="16" customFormat="1" ht="18" customHeight="1">
      <c r="A17" s="151">
        <v>7</v>
      </c>
      <c r="B17" s="127" t="s">
        <v>365</v>
      </c>
      <c r="C17" s="145"/>
      <c r="D17" s="145"/>
      <c r="E17" s="125">
        <f t="shared" si="0"/>
        <v>0</v>
      </c>
      <c r="F17" s="153"/>
      <c r="G17" s="135" t="s">
        <v>347</v>
      </c>
      <c r="H17" s="144"/>
      <c r="I17" s="144"/>
      <c r="J17" s="128">
        <f t="shared" si="1"/>
        <v>0</v>
      </c>
    </row>
    <row r="18" spans="1:10" s="16" customFormat="1" ht="18" customHeight="1">
      <c r="A18" s="151">
        <v>8</v>
      </c>
      <c r="B18" s="127" t="s">
        <v>366</v>
      </c>
      <c r="C18" s="145"/>
      <c r="D18" s="145"/>
      <c r="E18" s="125">
        <f t="shared" si="0"/>
        <v>0</v>
      </c>
      <c r="F18" s="153"/>
      <c r="G18" s="136"/>
      <c r="H18" s="144"/>
      <c r="I18" s="144"/>
      <c r="J18" s="128">
        <f t="shared" si="1"/>
        <v>0</v>
      </c>
    </row>
    <row r="19" spans="1:10" s="16" customFormat="1" ht="18" customHeight="1">
      <c r="A19" s="151">
        <v>9</v>
      </c>
      <c r="B19" s="127" t="s">
        <v>367</v>
      </c>
      <c r="C19" s="144"/>
      <c r="D19" s="144"/>
      <c r="E19" s="130">
        <f t="shared" si="0"/>
        <v>0</v>
      </c>
      <c r="F19" s="153"/>
      <c r="G19" s="154"/>
      <c r="H19" s="144"/>
      <c r="I19" s="144"/>
      <c r="J19" s="128">
        <f t="shared" si="1"/>
        <v>0</v>
      </c>
    </row>
    <row r="20" spans="1:10" s="16" customFormat="1" ht="18" customHeight="1">
      <c r="A20" s="155">
        <v>10</v>
      </c>
      <c r="B20" s="156" t="s">
        <v>355</v>
      </c>
      <c r="C20" s="146"/>
      <c r="D20" s="146"/>
      <c r="E20" s="140">
        <f t="shared" si="0"/>
        <v>0</v>
      </c>
      <c r="F20" s="157"/>
      <c r="G20" s="142" t="s">
        <v>176</v>
      </c>
      <c r="H20" s="140">
        <f>C5+C12+C13+C14+C15+C16+C17+C18+C19+C20+H5+H6+H7+H8+H9+H10+H11+H12</f>
        <v>0</v>
      </c>
      <c r="I20" s="140">
        <f>D5+D12+D13+D14+D15+D16+D17+D18+D19+D20+I5+I6+I7+I8+I9+I10+I11+I12</f>
        <v>0</v>
      </c>
      <c r="J20" s="143">
        <f>I20-H20</f>
        <v>0</v>
      </c>
    </row>
    <row r="21" spans="1:10" ht="24" customHeight="1">
      <c r="A21" s="198" t="s">
        <v>348</v>
      </c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3" ht="12">
      <c r="A22" s="112"/>
      <c r="C22" s="2"/>
    </row>
    <row r="23" spans="1:9" ht="12">
      <c r="A23" s="112"/>
      <c r="I23" s="29"/>
    </row>
  </sheetData>
  <sheetProtection formatCells="0"/>
  <mergeCells count="3">
    <mergeCell ref="A3:J3"/>
    <mergeCell ref="A2:J2"/>
    <mergeCell ref="A21:J21"/>
  </mergeCells>
  <printOptions horizontalCentered="1"/>
  <pageMargins left="1.06299212598425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MC SYSTEM</cp:lastModifiedBy>
  <cp:lastPrinted>2008-05-05T07:14:29Z</cp:lastPrinted>
  <dcterms:created xsi:type="dcterms:W3CDTF">2003-01-08T02:46:01Z</dcterms:created>
  <dcterms:modified xsi:type="dcterms:W3CDTF">2010-03-01T05:47:03Z</dcterms:modified>
  <cp:category/>
  <cp:version/>
  <cp:contentType/>
  <cp:contentStatus/>
</cp:coreProperties>
</file>